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defaultThemeVersion="166925"/>
  <mc:AlternateContent xmlns:mc="http://schemas.openxmlformats.org/markup-compatibility/2006">
    <mc:Choice Requires="x15">
      <x15ac:absPath xmlns:x15ac="http://schemas.microsoft.com/office/spreadsheetml/2010/11/ac" url="C:\Users\Admin\Desktop\Final Concept\Web Calcs\Final Version\"/>
    </mc:Choice>
  </mc:AlternateContent>
  <xr:revisionPtr revIDLastSave="0" documentId="13_ncr:1_{1B557DAC-7AEF-4555-A18E-5DFD89411B95}" xr6:coauthVersionLast="45" xr6:coauthVersionMax="45" xr10:uidLastSave="{00000000-0000-0000-0000-000000000000}"/>
  <workbookProtection workbookAlgorithmName="SHA-512" workbookHashValue="XJ3NTr2OjiOlnSRROGyFLzXdaqb92AB4QiSrpG8Fzjn2KPRieYBj8vCFQQnlzDMBkF+z2ShdM7DwK5XhYNzbtw==" workbookSaltValue="Ye50T4wioA6EcjPsYcovUA==" workbookSpinCount="100000" lockStructure="1"/>
  <bookViews>
    <workbookView xWindow="-120" yWindow="-120" windowWidth="29040" windowHeight="15840" firstSheet="3" activeTab="3" xr2:uid="{2F4CD021-F48D-412E-9D46-E75C22AD0D4D}"/>
  </bookViews>
  <sheets>
    <sheet name="LO Prelim" sheetId="4" state="hidden" r:id="rId1"/>
    <sheet name="LO Validations" sheetId="6" state="hidden" r:id="rId2"/>
    <sheet name="Sheet1" sheetId="5" state="hidden" r:id="rId3"/>
    <sheet name="Variable Income " sheetId="1" r:id="rId4"/>
    <sheet name="Hesz's" sheetId="3" state="hidden" r:id="rId5"/>
    <sheet name="Validations" sheetId="2" state="hidden" r:id="rId6"/>
  </sheets>
  <externalReferences>
    <externalReference r:id="rId7"/>
  </externalReferences>
  <definedNames>
    <definedName name="_xlnm.Print_Area" localSheetId="4">'Hesz''s'!$B$2:$L$109</definedName>
    <definedName name="_xlnm.Print_Area" localSheetId="0">'LO Prelim'!$E$2:$R$32</definedName>
    <definedName name="_xlnm.Print_Area" localSheetId="1">'LO Validations'!$C$2:$J$24</definedName>
    <definedName name="_xlnm.Print_Area" localSheetId="3">'Variable Income '!$A$1:$I$87</definedName>
    <definedName name="Z_A6CB2953_6BFE_4768_9F5B_5123071203AA_.wvu.PrintArea" localSheetId="4" hidden="1">'Hesz''s'!$B$2:$L$109</definedName>
  </definedNames>
  <calcPr calcId="191029"/>
  <customWorkbookViews>
    <customWorkbookView name="Test" guid="{A6CB2953-6BFE-4768-9F5B-5123071203AA}" maximized="1" xWindow="-8" yWindow="-8" windowWidth="1936" windowHeight="1056"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7" i="1" l="1"/>
  <c r="C17" i="1"/>
  <c r="H15" i="1" l="1"/>
  <c r="I15" i="1" s="1"/>
  <c r="C15" i="1"/>
  <c r="D15" i="1" s="1"/>
  <c r="B17" i="1" s="1"/>
  <c r="F39" i="1" l="1"/>
  <c r="A39" i="1"/>
  <c r="C110" i="3"/>
  <c r="C117" i="3"/>
  <c r="C8" i="3"/>
  <c r="Q20" i="4" l="1"/>
  <c r="F5" i="6" a="1"/>
  <c r="F5" i="6" s="1"/>
  <c r="Q22" i="4"/>
  <c r="U20" i="2"/>
  <c r="U19" i="2"/>
  <c r="B110" i="3" l="1"/>
  <c r="Q17" i="4"/>
  <c r="AD6" i="5"/>
  <c r="C5" i="6"/>
  <c r="C3" i="6"/>
  <c r="C16" i="6"/>
  <c r="C22" i="6"/>
  <c r="C20" i="6"/>
  <c r="AD14" i="5"/>
  <c r="G22" i="4"/>
  <c r="G21" i="4"/>
  <c r="E117" i="3"/>
  <c r="J113" i="3" s="1"/>
  <c r="G19" i="4" s="1"/>
  <c r="L205" i="3"/>
  <c r="G204" i="3"/>
  <c r="G203" i="3"/>
  <c r="C199" i="3"/>
  <c r="C198" i="3"/>
  <c r="J195" i="3"/>
  <c r="J194" i="3"/>
  <c r="J189" i="3"/>
  <c r="J183" i="3"/>
  <c r="J182" i="3"/>
  <c r="J176" i="3"/>
  <c r="K173" i="3"/>
  <c r="K172" i="3"/>
  <c r="K174" i="3" s="1"/>
  <c r="I162" i="3" s="1"/>
  <c r="C172" i="3"/>
  <c r="C171" i="3"/>
  <c r="I168" i="3"/>
  <c r="C168" i="3"/>
  <c r="I167" i="3"/>
  <c r="C167" i="3"/>
  <c r="J157" i="3"/>
  <c r="C155" i="3"/>
  <c r="C154" i="3"/>
  <c r="J151" i="3"/>
  <c r="J150" i="3"/>
  <c r="C144" i="3"/>
  <c r="J142" i="3"/>
  <c r="J141" i="3"/>
  <c r="J138" i="3"/>
  <c r="J137" i="3"/>
  <c r="J136" i="3"/>
  <c r="J135" i="3"/>
  <c r="J130" i="3"/>
  <c r="C128" i="3"/>
  <c r="C127" i="3"/>
  <c r="J123" i="3"/>
  <c r="J122" i="3"/>
  <c r="J121" i="3"/>
  <c r="C126" i="3" s="1"/>
  <c r="J120" i="3"/>
  <c r="C125" i="3" s="1"/>
  <c r="C130" i="3" s="1"/>
  <c r="J116" i="3"/>
  <c r="AD19" i="5"/>
  <c r="K130" i="3" l="1"/>
  <c r="C14" i="6"/>
  <c r="AD15" i="5"/>
  <c r="Q14" i="4" s="1"/>
  <c r="G26" i="4"/>
  <c r="G25" i="4"/>
  <c r="G24" i="4"/>
  <c r="G166" i="3"/>
  <c r="I166" i="3" s="1"/>
  <c r="C170" i="3" s="1"/>
  <c r="C176" i="3" s="1"/>
  <c r="K176" i="3" s="1"/>
  <c r="G140" i="3"/>
  <c r="J140" i="3" s="1"/>
  <c r="G181" i="3"/>
  <c r="G149" i="3"/>
  <c r="J149" i="3" s="1"/>
  <c r="C153" i="3" s="1"/>
  <c r="C157" i="3" s="1"/>
  <c r="K157" i="3" s="1"/>
  <c r="Q28" i="4"/>
  <c r="J181" i="3" l="1"/>
  <c r="C185" i="3" s="1"/>
  <c r="C187" i="3"/>
  <c r="C186" i="3"/>
  <c r="I16" i="4"/>
  <c r="J16" i="4" s="1"/>
  <c r="J18" i="4" s="1"/>
  <c r="F25" i="4" s="1"/>
  <c r="C189" i="3" l="1"/>
  <c r="K189" i="3" s="1"/>
  <c r="D207" i="3" s="1"/>
  <c r="F24" i="4"/>
  <c r="K16" i="4"/>
  <c r="K18" i="4" s="1"/>
  <c r="F26" i="4" s="1"/>
  <c r="AD22" i="5" l="1"/>
  <c r="C115" i="3"/>
  <c r="C6" i="3"/>
  <c r="R4" i="4"/>
  <c r="R5" i="4"/>
  <c r="R6" i="4"/>
  <c r="R7" i="4"/>
  <c r="R8" i="4"/>
  <c r="R9" i="4"/>
  <c r="R10" i="4"/>
  <c r="M26" i="4"/>
  <c r="AD31" i="5"/>
  <c r="S11" i="4" l="1"/>
  <c r="T11" i="4"/>
  <c r="R11" i="4" s="1"/>
  <c r="E8" i="3"/>
  <c r="H37" i="4"/>
  <c r="I38" i="4" s="1"/>
  <c r="J38" i="4" l="1"/>
  <c r="F10" i="4"/>
  <c r="I3" i="4"/>
  <c r="J7" i="3"/>
  <c r="J4" i="3"/>
  <c r="G5" i="4" s="1"/>
  <c r="X1" i="1"/>
  <c r="W2" i="1"/>
  <c r="L96" i="3"/>
  <c r="G95" i="3"/>
  <c r="G94" i="3"/>
  <c r="C90" i="3"/>
  <c r="C89" i="3"/>
  <c r="J86" i="3"/>
  <c r="J85" i="3"/>
  <c r="J80" i="3"/>
  <c r="J74" i="3"/>
  <c r="J73" i="3"/>
  <c r="J67" i="3"/>
  <c r="K64" i="3"/>
  <c r="K63" i="3"/>
  <c r="C59" i="3"/>
  <c r="I59" i="3" s="1"/>
  <c r="C58" i="3"/>
  <c r="I58" i="3" s="1"/>
  <c r="J48" i="3"/>
  <c r="J42" i="3"/>
  <c r="J41" i="3"/>
  <c r="J33" i="3"/>
  <c r="J32" i="3"/>
  <c r="J29" i="3"/>
  <c r="J28" i="3"/>
  <c r="J27" i="3"/>
  <c r="J26" i="3"/>
  <c r="J21" i="3"/>
  <c r="C19" i="3"/>
  <c r="C18" i="3"/>
  <c r="J14" i="3"/>
  <c r="J13" i="3"/>
  <c r="J12" i="3"/>
  <c r="C17" i="3" s="1"/>
  <c r="J11" i="3"/>
  <c r="C16" i="3" s="1"/>
  <c r="G22" i="1"/>
  <c r="B22" i="1"/>
  <c r="C41" i="2"/>
  <c r="C40" i="2"/>
  <c r="C39" i="2"/>
  <c r="C38" i="2"/>
  <c r="C37" i="2"/>
  <c r="C35" i="2"/>
  <c r="C34" i="2"/>
  <c r="C33" i="2"/>
  <c r="C32" i="2"/>
  <c r="C31" i="2"/>
  <c r="C29" i="2"/>
  <c r="C28" i="2"/>
  <c r="C27" i="2"/>
  <c r="C26" i="2"/>
  <c r="C25" i="2"/>
  <c r="B22" i="2"/>
  <c r="B21" i="2"/>
  <c r="B20" i="2"/>
  <c r="B16" i="2"/>
  <c r="G15" i="2"/>
  <c r="G14" i="2"/>
  <c r="B14" i="2"/>
  <c r="G13" i="2"/>
  <c r="G12" i="2"/>
  <c r="B12" i="2"/>
  <c r="D11" i="2"/>
  <c r="E5" i="2"/>
  <c r="H4" i="2"/>
  <c r="E4" i="2"/>
  <c r="H3" i="2"/>
  <c r="G12" i="4" l="1"/>
  <c r="G11" i="4"/>
  <c r="G10" i="4"/>
  <c r="G57" i="3"/>
  <c r="G40" i="3"/>
  <c r="J40" i="3" s="1"/>
  <c r="C44" i="3" s="1"/>
  <c r="G72" i="3"/>
  <c r="J72" i="3" s="1"/>
  <c r="C76" i="3" s="1"/>
  <c r="G31" i="3"/>
  <c r="J31" i="3" s="1"/>
  <c r="C35" i="3" s="1"/>
  <c r="C21" i="3"/>
  <c r="K65" i="3"/>
  <c r="I53" i="3" s="1"/>
  <c r="C45" i="3"/>
  <c r="C46" i="3"/>
  <c r="K21" i="3"/>
  <c r="I79" i="1"/>
  <c r="D79" i="1"/>
  <c r="I77" i="1"/>
  <c r="D77" i="1"/>
  <c r="I63" i="1"/>
  <c r="D63" i="1"/>
  <c r="I61" i="1"/>
  <c r="D61" i="1"/>
  <c r="I46" i="1"/>
  <c r="D46" i="1"/>
  <c r="I44" i="1"/>
  <c r="D44" i="1"/>
  <c r="G31" i="1"/>
  <c r="B31" i="1"/>
  <c r="I29" i="1"/>
  <c r="D29" i="1"/>
  <c r="I27" i="1"/>
  <c r="D27" i="1"/>
  <c r="H22" i="1"/>
  <c r="G17" i="1"/>
  <c r="F13" i="1"/>
  <c r="A13" i="1"/>
  <c r="W11" i="1"/>
  <c r="C22" i="1" s="1"/>
  <c r="X9" i="1"/>
  <c r="G25" i="1" s="1"/>
  <c r="B59" i="1"/>
  <c r="I57" i="3" l="1"/>
  <c r="C61" i="3" s="1"/>
  <c r="F12" i="4"/>
  <c r="F28" i="4"/>
  <c r="M207" i="3" s="1"/>
  <c r="C77" i="3"/>
  <c r="C78" i="3"/>
  <c r="C48" i="3"/>
  <c r="K48" i="3" s="1"/>
  <c r="C63" i="3"/>
  <c r="C62" i="3"/>
  <c r="G75" i="1"/>
  <c r="H36" i="1"/>
  <c r="G59" i="1"/>
  <c r="I25" i="1"/>
  <c r="H34" i="1" s="1"/>
  <c r="G42" i="1"/>
  <c r="H35" i="1"/>
  <c r="D59" i="1"/>
  <c r="C67" i="1" s="1"/>
  <c r="B75" i="1"/>
  <c r="C68" i="1"/>
  <c r="C69" i="1"/>
  <c r="D31" i="1"/>
  <c r="I31" i="1"/>
  <c r="B25" i="1"/>
  <c r="B42" i="1"/>
  <c r="C80" i="3" l="1"/>
  <c r="K80" i="3" s="1"/>
  <c r="F11" i="4"/>
  <c r="D5" i="6"/>
  <c r="B8" i="1"/>
  <c r="C67" i="3"/>
  <c r="K67" i="3" s="1"/>
  <c r="I35" i="1"/>
  <c r="I36" i="1"/>
  <c r="H84" i="1"/>
  <c r="I75" i="1"/>
  <c r="H83" i="1" s="1"/>
  <c r="H85" i="1"/>
  <c r="C84" i="1"/>
  <c r="D75" i="1"/>
  <c r="C83" i="1" s="1"/>
  <c r="C85" i="1"/>
  <c r="C52" i="1"/>
  <c r="C51" i="1"/>
  <c r="D42" i="1"/>
  <c r="C50" i="1" s="1"/>
  <c r="C36" i="1"/>
  <c r="D36" i="1" s="1"/>
  <c r="C35" i="1"/>
  <c r="D35" i="1" s="1"/>
  <c r="D25" i="1"/>
  <c r="C34" i="1" s="1"/>
  <c r="D34" i="1" s="1"/>
  <c r="H52" i="1"/>
  <c r="H51" i="1"/>
  <c r="I42" i="1"/>
  <c r="H50" i="1" s="1"/>
  <c r="H69" i="1"/>
  <c r="H68" i="1"/>
  <c r="I59" i="1"/>
  <c r="H67" i="1" s="1"/>
  <c r="I34" i="1"/>
  <c r="H4" i="1" l="1"/>
  <c r="C4" i="1"/>
  <c r="D98" i="3"/>
  <c r="F14" i="4"/>
  <c r="G8" i="1"/>
  <c r="B7" i="1"/>
  <c r="G6" i="1"/>
  <c r="G7" i="1"/>
  <c r="G9" i="1"/>
  <c r="B9" i="1"/>
  <c r="B6" i="1"/>
  <c r="D3" i="6" l="1"/>
  <c r="D7" i="6" s="1"/>
  <c r="M13" i="4"/>
  <c r="B4" i="1"/>
  <c r="I1" i="3" l="1"/>
  <c r="C1" i="3"/>
  <c r="M98" i="3" s="1"/>
  <c r="M14" i="4"/>
  <c r="M15" i="4"/>
  <c r="Q26" i="4"/>
  <c r="Q16" i="4"/>
  <c r="Q24" i="4" s="1"/>
  <c r="Q15" i="4"/>
  <c r="E1" i="3" l="1"/>
  <c r="Q25" i="4"/>
  <c r="Q27" i="4" s="1"/>
  <c r="Q18" i="4"/>
  <c r="P29" i="4" l="1"/>
  <c r="Q30" i="4" s="1"/>
  <c r="P30" i="4" s="1"/>
  <c r="Q29" i="4"/>
  <c r="C24" i="6" l="1"/>
  <c r="C23" i="6"/>
  <c r="Q31" i="4"/>
  <c r="G6" i="6" l="1"/>
  <c r="M17" i="4"/>
  <c r="M23" i="4" s="1"/>
  <c r="M24" i="4" s="1"/>
  <c r="M25" i="4" s="1"/>
  <c r="AD32" i="5" s="1"/>
  <c r="AD36" i="5" s="1"/>
  <c r="M27" i="4" s="1"/>
  <c r="R18" i="4"/>
  <c r="C18" i="6" s="1"/>
  <c r="M18" i="4" l="1"/>
  <c r="M19" i="4" s="1"/>
  <c r="AD23" i="5" s="1"/>
  <c r="AD27" i="5" s="1"/>
  <c r="M21" i="4" s="1"/>
  <c r="C10" i="6" s="1"/>
  <c r="C12" i="6"/>
  <c r="L30" i="4"/>
  <c r="L29" i="4" l="1"/>
  <c r="AD11" i="5" a="1"/>
  <c r="AD11" i="5" s="1"/>
  <c r="AD7" i="5" s="1"/>
  <c r="M31" i="4" s="1"/>
  <c r="L3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<sst xmlns="http://schemas.openxmlformats.org/spreadsheetml/2006/main" count="688" uniqueCount="249">
  <si>
    <t>Borrower</t>
  </si>
  <si>
    <t>Co-Borrower</t>
  </si>
  <si>
    <t>Avg Income</t>
  </si>
  <si>
    <t>Base</t>
  </si>
  <si>
    <t>Overtime</t>
  </si>
  <si>
    <t xml:space="preserve">Bonus </t>
  </si>
  <si>
    <t>Commission</t>
  </si>
  <si>
    <t>Income Type</t>
  </si>
  <si>
    <t>Salary</t>
  </si>
  <si>
    <t>$ Per Hour</t>
  </si>
  <si>
    <t>Hours Per Week</t>
  </si>
  <si>
    <t>$ per period</t>
  </si>
  <si>
    <t>Pay Frequency</t>
  </si>
  <si>
    <t>Bi Weekly</t>
  </si>
  <si>
    <t>Paid thru  date</t>
  </si>
  <si>
    <t>Base Pay</t>
  </si>
  <si>
    <t>$ YTD</t>
  </si>
  <si>
    <t># months</t>
  </si>
  <si>
    <t>Monthly Income</t>
  </si>
  <si>
    <t>$ YR 1</t>
  </si>
  <si>
    <t>Tax Year</t>
  </si>
  <si>
    <t>$ YR 2</t>
  </si>
  <si>
    <t>Work Related Deductions</t>
  </si>
  <si>
    <t>Gross Income</t>
  </si>
  <si>
    <t>Net Income</t>
  </si>
  <si>
    <t>YTD</t>
  </si>
  <si>
    <t>YTD plus 1 year</t>
  </si>
  <si>
    <t>YTD  plus 2 years</t>
  </si>
  <si>
    <t>Income</t>
  </si>
  <si>
    <t>Bonus Income</t>
  </si>
  <si>
    <t>Commissions</t>
  </si>
  <si>
    <t>Validations</t>
  </si>
  <si>
    <t>W2</t>
  </si>
  <si>
    <t>1st and 15th</t>
  </si>
  <si>
    <t>Yes</t>
  </si>
  <si>
    <t>Purchase</t>
  </si>
  <si>
    <t>Gift</t>
  </si>
  <si>
    <t>FHA</t>
  </si>
  <si>
    <t>Parents</t>
  </si>
  <si>
    <t>Paid</t>
  </si>
  <si>
    <t>Single</t>
  </si>
  <si>
    <t>Self Sourced</t>
  </si>
  <si>
    <t>Social Security</t>
  </si>
  <si>
    <t xml:space="preserve">Checking </t>
  </si>
  <si>
    <t>Less than 2 years</t>
  </si>
  <si>
    <t>Bi-weekly</t>
  </si>
  <si>
    <t>Full Time</t>
  </si>
  <si>
    <t>No</t>
  </si>
  <si>
    <t>Rate and Term Refinance</t>
  </si>
  <si>
    <t>Own Funds</t>
  </si>
  <si>
    <t xml:space="preserve">Siblings </t>
  </si>
  <si>
    <t>Received</t>
  </si>
  <si>
    <t>Un-Married</t>
  </si>
  <si>
    <t>Referral</t>
  </si>
  <si>
    <t>Retirement</t>
  </si>
  <si>
    <t>Savings</t>
  </si>
  <si>
    <t>Joint</t>
  </si>
  <si>
    <t>More than 2 years</t>
  </si>
  <si>
    <t>Hourly</t>
  </si>
  <si>
    <t>Weekly</t>
  </si>
  <si>
    <t>Part Time</t>
  </si>
  <si>
    <t>Cash Out Refi</t>
  </si>
  <si>
    <t>Other Family</t>
  </si>
  <si>
    <t>Married</t>
  </si>
  <si>
    <t>Branch</t>
  </si>
  <si>
    <t>SE</t>
  </si>
  <si>
    <t>VA</t>
  </si>
  <si>
    <t>3 or 4</t>
  </si>
  <si>
    <t>Monthly</t>
  </si>
  <si>
    <t>Conventional</t>
  </si>
  <si>
    <t>Church</t>
  </si>
  <si>
    <t>Company</t>
  </si>
  <si>
    <t>VA Disability</t>
  </si>
  <si>
    <t>Other</t>
  </si>
  <si>
    <t>20+</t>
  </si>
  <si>
    <t>USDA</t>
  </si>
  <si>
    <t>Work</t>
  </si>
  <si>
    <t>Grant</t>
  </si>
  <si>
    <t>Bi Monthly</t>
  </si>
  <si>
    <t>VA-Disabilty</t>
  </si>
  <si>
    <t>Rate and Term/Limited Cash Out</t>
  </si>
  <si>
    <t xml:space="preserve">Active </t>
  </si>
  <si>
    <t>10+</t>
  </si>
  <si>
    <t>Cash Out Refinance</t>
  </si>
  <si>
    <t>Rate and Term</t>
  </si>
  <si>
    <t>Primary Residence</t>
  </si>
  <si>
    <t>NA</t>
  </si>
  <si>
    <t>Second Home</t>
  </si>
  <si>
    <t>Investment Property</t>
  </si>
  <si>
    <t>Solely</t>
  </si>
  <si>
    <t>Cash Out</t>
  </si>
  <si>
    <t>Spouse</t>
  </si>
  <si>
    <t>Streamline</t>
  </si>
  <si>
    <t>IRRRL</t>
  </si>
  <si>
    <t>Borrower Name</t>
  </si>
  <si>
    <t>Paid to Date</t>
  </si>
  <si>
    <t>Loan Number</t>
  </si>
  <si>
    <t>Employer</t>
  </si>
  <si>
    <t>Date</t>
  </si>
  <si>
    <t>Pay Type</t>
  </si>
  <si>
    <t>Per Hour</t>
  </si>
  <si>
    <t># of hours</t>
  </si>
  <si>
    <t>X52/12</t>
  </si>
  <si>
    <t>YTD Earnings</t>
  </si>
  <si>
    <t>W2 for Tax Year:</t>
  </si>
  <si>
    <t>YTD Avg</t>
  </si>
  <si>
    <t>YTD + 1 W2 Avg</t>
  </si>
  <si>
    <t>YTD + 2 Yr W2 Avg</t>
  </si>
  <si>
    <t>Use lowest income</t>
  </si>
  <si>
    <t>or check the income you wish to use</t>
  </si>
  <si>
    <t>Type of Salary</t>
  </si>
  <si>
    <t>X1</t>
  </si>
  <si>
    <t>=</t>
  </si>
  <si>
    <t>X26/12</t>
  </si>
  <si>
    <t>Semi Monthly</t>
  </si>
  <si>
    <t>X24/12</t>
  </si>
  <si>
    <t>YTD Salary (paytsub)</t>
  </si>
  <si>
    <t xml:space="preserve"> </t>
  </si>
  <si>
    <t>Monthly Avg</t>
  </si>
  <si>
    <t>W2 income</t>
  </si>
  <si>
    <t>W2 Income</t>
  </si>
  <si>
    <t>Base Used to Qualify</t>
  </si>
  <si>
    <t>check the salary you wish to use</t>
  </si>
  <si>
    <r>
      <t>I</t>
    </r>
    <r>
      <rPr>
        <sz val="9"/>
        <rFont val="Tahoma"/>
        <family val="2"/>
      </rPr>
      <t xml:space="preserve">f YTD or past year is lower, confirm why. </t>
    </r>
  </si>
  <si>
    <t>Othewise, lower of YTD and W2 is required</t>
  </si>
  <si>
    <t>Overtime/Bonus</t>
  </si>
  <si>
    <t>Break out OT/Bonus from base salary</t>
  </si>
  <si>
    <t>YTD Overtime / Bonus*</t>
  </si>
  <si>
    <t>Past year OT breakout</t>
  </si>
  <si>
    <t>Additional year OT / Bonus</t>
  </si>
  <si>
    <t>*If DU requires only a YTD paystub, OT/Bonus must be annualized. 
 Divide YTD OT/Bonus by 12 months</t>
  </si>
  <si>
    <t>YTD + 1 year Avg</t>
  </si>
  <si>
    <t>YTD + 2 Year Avg</t>
  </si>
  <si>
    <t>Use lower of calculations</t>
  </si>
  <si>
    <t>Break out commission from base salary</t>
  </si>
  <si>
    <t>YTD Commission</t>
  </si>
  <si>
    <t>minus Expenses</t>
  </si>
  <si>
    <t>expenses (based upon 2106 expenses)</t>
  </si>
  <si>
    <t>Past year commission</t>
  </si>
  <si>
    <t>2106 Expenses</t>
  </si>
  <si>
    <t>Additional year commission</t>
  </si>
  <si>
    <t>2106 expenses</t>
  </si>
  <si>
    <t xml:space="preserve"> = Net income</t>
  </si>
  <si>
    <t>monthly income</t>
  </si>
  <si>
    <t xml:space="preserve"> = Net Income</t>
  </si>
  <si>
    <t>YTD Avg using net income</t>
  </si>
  <si>
    <t>2106 YTD Expense Estimate</t>
  </si>
  <si>
    <t>YTD + 1 year using Net Income</t>
  </si>
  <si>
    <t>2 year Commission Vs 2106 Expenses</t>
  </si>
  <si>
    <t>YTD + 2 year using net income</t>
  </si>
  <si>
    <t>Expenses</t>
  </si>
  <si>
    <t>Expense factor</t>
  </si>
  <si>
    <t>Use Lower of calculations</t>
  </si>
  <si>
    <t>Other Income</t>
  </si>
  <si>
    <t>Type of income</t>
  </si>
  <si>
    <t>YTD income</t>
  </si>
  <si>
    <t>W2 for year:</t>
  </si>
  <si>
    <t>YTD Income</t>
  </si>
  <si>
    <t>YTD + 1 Year</t>
  </si>
  <si>
    <t>YTD + 2 Year</t>
  </si>
  <si>
    <t>use lowest income average</t>
  </si>
  <si>
    <t>Non Taxable Income</t>
  </si>
  <si>
    <t>Monthly check or Direct Deposit</t>
  </si>
  <si>
    <t>Income from 1099</t>
  </si>
  <si>
    <t>Annual amount of income not subject to tax (Income not on tax transcripts)</t>
  </si>
  <si>
    <t>Gross-Up Percentage</t>
  </si>
  <si>
    <t>Additional Non taxable Income to be used for qualifying</t>
  </si>
  <si>
    <t>Total Non Taxable Income</t>
  </si>
  <si>
    <t>Deduction from Income</t>
  </si>
  <si>
    <t>(non commission borrower with business expenses or other income deduction)</t>
  </si>
  <si>
    <t>Expense/deduction</t>
  </si>
  <si>
    <t>12 month average</t>
  </si>
  <si>
    <t>(the box that is checked is a negative number and reduces total income)</t>
  </si>
  <si>
    <t>24 month average</t>
  </si>
  <si>
    <t>Total Income to Qualify</t>
  </si>
  <si>
    <t>Underwriter Comments</t>
  </si>
  <si>
    <t>Months Reflected</t>
  </si>
  <si>
    <t xml:space="preserve">Version </t>
  </si>
  <si>
    <t>LO Income Calculation Worksheet</t>
  </si>
  <si>
    <t>Last W2</t>
  </si>
  <si>
    <t>Previous W2</t>
  </si>
  <si>
    <t>Last Plus YTD</t>
  </si>
  <si>
    <t>Last 2 Plus YTD</t>
  </si>
  <si>
    <t>Prelim Income</t>
  </si>
  <si>
    <t>Last Paystub YTD Total</t>
  </si>
  <si>
    <t>YTD Average</t>
  </si>
  <si>
    <t>&lt;----Use ThisFor Now</t>
  </si>
  <si>
    <t>LO Guestimate</t>
  </si>
  <si>
    <t>Todd Estimate</t>
  </si>
  <si>
    <t>TYPE</t>
  </si>
  <si>
    <t>COUNT</t>
  </si>
  <si>
    <t>BALANCE</t>
  </si>
  <si>
    <t>HIGH CREDIT</t>
  </si>
  <si>
    <t>PAYMENTS</t>
  </si>
  <si>
    <t>PAST DUE</t>
  </si>
  <si>
    <t>UW Purposes</t>
  </si>
  <si>
    <t>Current DTI</t>
  </si>
  <si>
    <t>Available @ 41%</t>
  </si>
  <si>
    <t>PI</t>
  </si>
  <si>
    <t>Current Rate</t>
  </si>
  <si>
    <t>Max Loan Amount</t>
  </si>
  <si>
    <t xml:space="preserve">Interest Rate </t>
  </si>
  <si>
    <t>Available @ 43%</t>
  </si>
  <si>
    <t>Monthly Payment</t>
  </si>
  <si>
    <t>Months</t>
  </si>
  <si>
    <t>Periods per year</t>
  </si>
  <si>
    <t>Loan Amount</t>
  </si>
  <si>
    <t>Purchase Price</t>
  </si>
  <si>
    <t>Taxes</t>
  </si>
  <si>
    <t>HOI</t>
  </si>
  <si>
    <t>Monthly MI</t>
  </si>
  <si>
    <t>Closing Costs</t>
  </si>
  <si>
    <t>Origination</t>
  </si>
  <si>
    <t xml:space="preserve">Junk </t>
  </si>
  <si>
    <t>Title</t>
  </si>
  <si>
    <t>Co-Borrower Name</t>
  </si>
  <si>
    <t>Cash Available</t>
  </si>
  <si>
    <t>***Copy and Paste Credit Trade Summary ***</t>
  </si>
  <si>
    <t>Total Income</t>
  </si>
  <si>
    <t>Down Payment</t>
  </si>
  <si>
    <t>Concessions=</t>
  </si>
  <si>
    <t>Years</t>
  </si>
  <si>
    <t>Selling Current Home?</t>
  </si>
  <si>
    <t>Borrower Available Cash</t>
  </si>
  <si>
    <t>Max Loan at 41%</t>
  </si>
  <si>
    <t>Max Loan at 43%</t>
  </si>
  <si>
    <t>Desired Loan Amount</t>
  </si>
  <si>
    <t>Final DTI</t>
  </si>
  <si>
    <t xml:space="preserve">Assets Available </t>
  </si>
  <si>
    <t>LTV</t>
  </si>
  <si>
    <t>Total Payment</t>
  </si>
  <si>
    <t>Proposed DTI</t>
  </si>
  <si>
    <t>Assets</t>
  </si>
  <si>
    <t>DP %</t>
  </si>
  <si>
    <t>Principle &amp; Int</t>
  </si>
  <si>
    <t>Total</t>
  </si>
  <si>
    <t>Max Purchase Price Guestimate</t>
  </si>
  <si>
    <t>LO Validations</t>
  </si>
  <si>
    <t>Notes:</t>
  </si>
  <si>
    <t>Lo Guestimate</t>
  </si>
  <si>
    <t>LO NOTES TO PROCESSOR</t>
  </si>
  <si>
    <t>Indiana Housing</t>
  </si>
  <si>
    <t>No DPA</t>
  </si>
  <si>
    <t>Chenoa</t>
  </si>
  <si>
    <t>Needed Concessions</t>
  </si>
  <si>
    <t>Before Submission to Processing</t>
  </si>
  <si>
    <t>Per Borrower estimate of hours per week</t>
  </si>
  <si>
    <t>Per Co-Borrower estimate of hours per week</t>
  </si>
  <si>
    <t>2 Plus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</si>
</sst>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164" formatCode="0.0"/>
    <numFmt numFmtId="165" formatCode="&quot;$&quot;#,##0.00"/>
    <numFmt numFmtId="166" formatCode="_(&quot;$&quot;* #,##0_);_(&quot;$&quot;* \(#,##0\);_(&quot;$&quot;* &quot;-&quot;??_);_(@_)"/>
    <numFmt numFmtId="167" formatCode="&quot;$&quot;#,##0"/>
    <numFmt numFmtId="168" formatCode="0.0%"/>
  </numFmts>
  <fonts count="25" x14ac:knownFonts="1">
    <font>
      <sz val="11"/>
      <color theme="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b/>
      <sz val="14"/>
      <name val="Tahoma"/>
      <family val="2"/>
    </font>
    <font>
      <b/>
      <sz val="11"/>
      <name val="Tahoma"/>
      <family val="2"/>
    </font>
    <font>
      <sz val="11"/>
      <name val="Arial"/>
      <family val="2"/>
    </font>
    <font>
      <b/>
      <sz val="12"/>
      <name val="Tahoma"/>
      <family val="2"/>
    </font>
    <font>
      <b/>
      <sz val="10"/>
      <name val="Tahoma"/>
      <family val="2"/>
    </font>
    <font>
      <sz val="10"/>
      <name val="Arial"/>
      <family val="2"/>
    </font>
    <font>
      <sz val="10"/>
      <name val="Tahoma"/>
      <family val="2"/>
    </font>
    <font>
      <sz val="10"/>
      <color indexed="9"/>
      <name val="Tahoma"/>
      <family val="2"/>
    </font>
    <font>
      <sz val="9"/>
      <name val="Tahoma"/>
      <family val="2"/>
    </font>
    <font>
      <b/>
      <sz val="11"/>
      <color theme="0"/>
      <name val="Tahoma"/>
      <family val="2"/>
    </font>
    <font>
      <b/>
      <sz val="11"/>
      <color theme="1"/>
      <name val="Calibri"/>
      <family val="2"/>
      <scheme val="minor"/>
    </font>
    <font>
      <sz val="11"/>
      <color theme="3" tint="-0.249977111117893"/>
      <name val="Calibri"/>
      <family val="2"/>
      <scheme val="minor"/>
    </font>
    <font>
      <b/>
      <sz val="7"/>
      <color rgb="FF000000"/>
      <name val="Arial"/>
      <family val="2"/>
    </font>
    <font>
      <b/>
      <sz val="8"/>
      <color rgb="FF000000"/>
      <name val="Arial"/>
      <family val="2"/>
    </font>
    <font>
      <sz val="9"/>
      <color rgb="FF000000"/>
      <name val="Arial"/>
      <family val="2"/>
    </font>
    <font>
      <sz val="10"/>
      <color theme="1" tint="0.34998626667073579"/>
      <name val="Calibri"/>
      <family val="2"/>
      <scheme val="minor"/>
    </font>
    <font>
      <b/>
      <sz val="11"/>
      <color theme="3" tint="-0.249977111117893"/>
      <name val="Calibri"/>
      <family val="2"/>
      <scheme val="minor"/>
    </font>
    <font>
      <sz val="11"/>
      <name val="Calibri"/>
      <family val="2"/>
      <scheme val="minor"/>
    </font>
    <font>
      <sz val="10"/>
      <color theme="0"/>
      <name val="Tahoma"/>
      <family val="2"/>
    </font>
    <font>
      <sz val="11"/>
      <color theme="1" tint="0.34998626667073579"/>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3"/>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2" tint="-0.249977111117893"/>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bottom style="thick">
        <color indexed="64"/>
      </bottom>
      <diagonal/>
    </border>
  </borders>
  <cellStyleXfs count="4">
    <xf numFmtId="0" fontId="0" fillId="0" borderId="0"/>
    <xf numFmtId="4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cellStyleXfs>
  <cellXfs count="381">
    <xf numFmtId="0" fontId="0" fillId="0" borderId="0" xfId="0"/>
    <xf numFmtId="0" fontId="0" fillId="2" borderId="0" xfId="0" applyFill="1"/>
    <xf numFmtId="0" fontId="2" fillId="2" borderId="0" xfId="0" applyFont="1" applyFill="1"/>
    <xf numFmtId="0" fontId="0" fillId="2" borderId="3" xfId="0" applyFill="1" applyBorder="1"/>
    <xf numFmtId="0" fontId="0" fillId="5" borderId="1" xfId="0" applyFill="1" applyBorder="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0" borderId="1" xfId="0" applyBorder="1"/>
    <xf numFmtId="14" fontId="0" fillId="5" borderId="1" xfId="0" applyNumberFormat="1" applyFill="1" applyBorder="1"/>
    <xf numFmtId="0" fontId="0" fillId="6" borderId="1" xfId="0" applyFill="1" applyBorder="1" applyAlignment="1">
      <alignment horizontal="center"/>
    </xf>
    <xf numFmtId="44" fontId="0" fillId="3" borderId="1" xfId="1" applyFont="1" applyFill="1" applyBorder="1"/>
    <xf numFmtId="0" fontId="0" fillId="0" borderId="5" xfId="0" applyBorder="1"/>
    <xf numFmtId="0" fontId="0" fillId="2" borderId="8" xfId="0" applyFill="1" applyBorder="1"/>
    <xf numFmtId="164" fontId="0" fillId="7" borderId="1" xfId="0" applyNumberFormat="1" applyFill="1" applyBorder="1"/>
    <xf numFmtId="0" fontId="0" fillId="0" borderId="8" xfId="0" applyBorder="1"/>
    <xf numFmtId="0" fontId="0" fillId="7" borderId="1" xfId="0" applyFill="1" applyBorder="1"/>
    <xf numFmtId="44" fontId="0" fillId="2" borderId="0" xfId="1" applyFont="1" applyFill="1" applyBorder="1"/>
    <xf numFmtId="44" fontId="0" fillId="2" borderId="7" xfId="0" applyNumberFormat="1" applyFill="1" applyBorder="1"/>
    <xf numFmtId="0" fontId="0" fillId="0" borderId="6" xfId="0" applyBorder="1"/>
    <xf numFmtId="44" fontId="0" fillId="0" borderId="0" xfId="1" applyFont="1" applyBorder="1"/>
    <xf numFmtId="44" fontId="0" fillId="0" borderId="7" xfId="0" applyNumberFormat="1" applyBorder="1"/>
    <xf numFmtId="0" fontId="0" fillId="0" borderId="7" xfId="0" applyBorder="1"/>
    <xf numFmtId="0" fontId="0" fillId="2" borderId="1" xfId="0" applyFill="1" applyBorder="1"/>
    <xf numFmtId="44" fontId="0" fillId="2" borderId="7" xfId="1" applyFont="1" applyFill="1" applyBorder="1"/>
    <xf numFmtId="0" fontId="0" fillId="0" borderId="4" xfId="0" applyBorder="1"/>
    <xf numFmtId="0" fontId="0" fillId="2" borderId="11" xfId="0" applyFill="1" applyBorder="1"/>
    <xf numFmtId="0" fontId="0" fillId="2" borderId="10" xfId="0" applyFill="1" applyBorder="1"/>
    <xf numFmtId="0" fontId="0" fillId="0" borderId="0" xfId="0" applyAlignment="1">
      <alignment horizontal="left"/>
    </xf>
    <xf numFmtId="16" fontId="0" fillId="0" borderId="0" xfId="0" applyNumberFormat="1" applyAlignment="1">
      <alignment horizontal="left"/>
    </xf>
    <xf numFmtId="4" fontId="0" fillId="0" borderId="0" xfId="0" applyNumberFormat="1"/>
    <xf numFmtId="165" fontId="0" fillId="0" borderId="0" xfId="0" applyNumberFormat="1"/>
    <xf numFmtId="2" fontId="0" fillId="0" borderId="0" xfId="0" applyNumberFormat="1"/>
    <xf numFmtId="0" fontId="0" fillId="0" borderId="2" xfId="0" applyBorder="1"/>
    <xf numFmtId="0" fontId="4" fillId="0" borderId="2" xfId="2" applyBorder="1"/>
    <xf numFmtId="0" fontId="0" fillId="8" borderId="0" xfId="0" applyFill="1" applyAlignment="1">
      <alignment horizontal="center"/>
    </xf>
    <xf numFmtId="0" fontId="0" fillId="8" borderId="11" xfId="0" applyFill="1" applyBorder="1"/>
    <xf numFmtId="0" fontId="0" fillId="8" borderId="0" xfId="0" applyFill="1"/>
    <xf numFmtId="0" fontId="0" fillId="8" borderId="3" xfId="0" applyFill="1" applyBorder="1"/>
    <xf numFmtId="0" fontId="0" fillId="8" borderId="4" xfId="0" applyFill="1" applyBorder="1"/>
    <xf numFmtId="0" fontId="0" fillId="8" borderId="5" xfId="0" applyFill="1" applyBorder="1"/>
    <xf numFmtId="0" fontId="0" fillId="8" borderId="6" xfId="0" applyFill="1" applyBorder="1"/>
    <xf numFmtId="0" fontId="0" fillId="8" borderId="7" xfId="0" applyFill="1" applyBorder="1"/>
    <xf numFmtId="0" fontId="6" fillId="8" borderId="6" xfId="0" applyFont="1" applyFill="1" applyBorder="1"/>
    <xf numFmtId="0" fontId="9" fillId="11" borderId="9" xfId="0" applyFont="1" applyFill="1" applyBorder="1"/>
    <xf numFmtId="44" fontId="11" fillId="9" borderId="1" xfId="1" applyFont="1" applyFill="1" applyBorder="1" applyProtection="1">
      <protection locked="0"/>
    </xf>
    <xf numFmtId="0" fontId="11" fillId="8" borderId="14" xfId="0" applyFont="1" applyFill="1" applyBorder="1"/>
    <xf numFmtId="0" fontId="11" fillId="8" borderId="15" xfId="0" applyFont="1" applyFill="1" applyBorder="1"/>
    <xf numFmtId="0" fontId="11" fillId="8" borderId="0" xfId="0" applyFont="1" applyFill="1"/>
    <xf numFmtId="0" fontId="11" fillId="9" borderId="1" xfId="0" applyFont="1" applyFill="1" applyBorder="1" applyAlignment="1" applyProtection="1">
      <alignment horizontal="center"/>
      <protection locked="0"/>
    </xf>
    <xf numFmtId="44" fontId="11" fillId="9" borderId="1" xfId="1" applyFont="1" applyFill="1" applyBorder="1"/>
    <xf numFmtId="0" fontId="11" fillId="9" borderId="1" xfId="0" applyFont="1" applyFill="1" applyBorder="1" applyAlignment="1">
      <alignment horizontal="center"/>
    </xf>
    <xf numFmtId="0" fontId="11" fillId="8" borderId="7" xfId="0" applyFont="1" applyFill="1" applyBorder="1"/>
    <xf numFmtId="0" fontId="11" fillId="8" borderId="6" xfId="0" applyFont="1" applyFill="1" applyBorder="1"/>
    <xf numFmtId="0" fontId="11" fillId="8" borderId="16" xfId="0" applyFont="1" applyFill="1" applyBorder="1"/>
    <xf numFmtId="0" fontId="11" fillId="8" borderId="17" xfId="0" applyFont="1" applyFill="1" applyBorder="1" applyAlignment="1">
      <alignment horizontal="center"/>
    </xf>
    <xf numFmtId="0" fontId="11" fillId="9" borderId="1" xfId="0" applyFont="1" applyFill="1" applyBorder="1" applyProtection="1">
      <protection locked="0"/>
    </xf>
    <xf numFmtId="0" fontId="11" fillId="8" borderId="18" xfId="0" applyFont="1" applyFill="1" applyBorder="1"/>
    <xf numFmtId="0" fontId="0" fillId="8" borderId="6" xfId="0" applyFill="1" applyBorder="1" applyProtection="1">
      <protection locked="0"/>
    </xf>
    <xf numFmtId="0" fontId="11" fillId="8" borderId="20" xfId="0" applyFont="1" applyFill="1" applyBorder="1"/>
    <xf numFmtId="0" fontId="12" fillId="8" borderId="0" xfId="0" applyFont="1" applyFill="1" applyProtection="1">
      <protection locked="0"/>
    </xf>
    <xf numFmtId="0" fontId="11" fillId="8" borderId="17" xfId="0" applyFont="1" applyFill="1" applyBorder="1"/>
    <xf numFmtId="0" fontId="11" fillId="8" borderId="19" xfId="0" applyFont="1" applyFill="1" applyBorder="1"/>
    <xf numFmtId="44" fontId="11" fillId="9" borderId="1" xfId="0" applyNumberFormat="1" applyFont="1" applyFill="1" applyBorder="1"/>
    <xf numFmtId="0" fontId="9" fillId="8" borderId="21" xfId="0" applyFont="1" applyFill="1" applyBorder="1"/>
    <xf numFmtId="0" fontId="9" fillId="8" borderId="22" xfId="0" applyFont="1" applyFill="1" applyBorder="1"/>
    <xf numFmtId="44" fontId="12" fillId="8" borderId="0" xfId="1" applyFont="1" applyFill="1" applyBorder="1"/>
    <xf numFmtId="0" fontId="9" fillId="11" borderId="1" xfId="0" applyFont="1" applyFill="1" applyBorder="1"/>
    <xf numFmtId="0" fontId="11" fillId="10" borderId="24" xfId="0" applyFont="1" applyFill="1" applyBorder="1" applyAlignment="1">
      <alignment horizontal="center"/>
    </xf>
    <xf numFmtId="0" fontId="11" fillId="8" borderId="14" xfId="0" applyFont="1" applyFill="1" applyBorder="1" applyAlignment="1">
      <alignment horizontal="left"/>
    </xf>
    <xf numFmtId="0" fontId="11" fillId="8" borderId="25" xfId="0" applyFont="1" applyFill="1" applyBorder="1"/>
    <xf numFmtId="0" fontId="11" fillId="8" borderId="26" xfId="0" applyFont="1" applyFill="1" applyBorder="1"/>
    <xf numFmtId="0" fontId="11" fillId="8" borderId="27" xfId="0" applyFont="1" applyFill="1" applyBorder="1"/>
    <xf numFmtId="0" fontId="0" fillId="8" borderId="6" xfId="0" applyFill="1" applyBorder="1" applyAlignment="1">
      <alignment horizontal="left"/>
    </xf>
    <xf numFmtId="0" fontId="0" fillId="8" borderId="0" xfId="0" applyFill="1" applyAlignment="1">
      <alignment horizontal="left"/>
    </xf>
    <xf numFmtId="0" fontId="11" fillId="8" borderId="31" xfId="0" applyFont="1" applyFill="1" applyBorder="1" applyAlignment="1">
      <alignment horizontal="center"/>
    </xf>
    <xf numFmtId="0" fontId="11" fillId="8" borderId="32" xfId="0" applyFont="1" applyFill="1" applyBorder="1" applyAlignment="1">
      <alignment horizontal="center"/>
    </xf>
    <xf numFmtId="0" fontId="11" fillId="8" borderId="33" xfId="0" applyFont="1" applyFill="1" applyBorder="1" applyAlignment="1">
      <alignment horizontal="center"/>
    </xf>
    <xf numFmtId="0" fontId="11" fillId="8" borderId="22" xfId="0" applyFont="1" applyFill="1" applyBorder="1"/>
    <xf numFmtId="44" fontId="11" fillId="9" borderId="1" xfId="1" applyFont="1" applyFill="1" applyBorder="1" applyProtection="1"/>
    <xf numFmtId="0" fontId="11" fillId="8" borderId="7" xfId="0" applyFont="1" applyFill="1" applyBorder="1" applyAlignment="1">
      <alignment horizontal="left"/>
    </xf>
    <xf numFmtId="0" fontId="10" fillId="8" borderId="6" xfId="0" applyFont="1" applyFill="1" applyBorder="1"/>
    <xf numFmtId="0" fontId="11" fillId="8" borderId="25" xfId="0" applyFont="1" applyFill="1" applyBorder="1" applyAlignment="1">
      <alignment horizontal="left"/>
    </xf>
    <xf numFmtId="0" fontId="0" fillId="9" borderId="1" xfId="0" applyFill="1" applyBorder="1" applyAlignment="1" applyProtection="1">
      <alignment horizontal="center"/>
      <protection locked="0"/>
    </xf>
    <xf numFmtId="0" fontId="0" fillId="8" borderId="14" xfId="0" applyFill="1" applyBorder="1" applyAlignment="1">
      <alignment horizontal="center"/>
    </xf>
    <xf numFmtId="44" fontId="0" fillId="9" borderId="1" xfId="1" applyFont="1" applyFill="1" applyBorder="1"/>
    <xf numFmtId="0" fontId="0" fillId="8" borderId="15" xfId="0" applyFill="1" applyBorder="1" applyAlignment="1">
      <alignment horizontal="right"/>
    </xf>
    <xf numFmtId="0" fontId="0" fillId="8" borderId="17" xfId="0" applyFill="1" applyBorder="1" applyAlignment="1">
      <alignment horizontal="right"/>
    </xf>
    <xf numFmtId="0" fontId="0" fillId="8" borderId="25" xfId="0" applyFill="1" applyBorder="1" applyAlignment="1">
      <alignment horizontal="center"/>
    </xf>
    <xf numFmtId="0" fontId="0" fillId="8" borderId="19" xfId="0" applyFill="1" applyBorder="1" applyAlignment="1">
      <alignment horizontal="right"/>
    </xf>
    <xf numFmtId="0" fontId="11" fillId="8" borderId="31" xfId="0" applyFont="1" applyFill="1" applyBorder="1"/>
    <xf numFmtId="0" fontId="11" fillId="8" borderId="34" xfId="0" applyFont="1" applyFill="1" applyBorder="1" applyAlignment="1">
      <alignment horizontal="left"/>
    </xf>
    <xf numFmtId="0" fontId="11" fillId="8" borderId="15" xfId="0" applyFont="1" applyFill="1" applyBorder="1" applyAlignment="1">
      <alignment horizontal="left"/>
    </xf>
    <xf numFmtId="0" fontId="11" fillId="8" borderId="32" xfId="0" applyFont="1" applyFill="1" applyBorder="1"/>
    <xf numFmtId="0" fontId="11" fillId="8" borderId="23" xfId="0" applyFont="1" applyFill="1" applyBorder="1" applyAlignment="1">
      <alignment horizontal="left"/>
    </xf>
    <xf numFmtId="0" fontId="11" fillId="8" borderId="17" xfId="0" applyFont="1" applyFill="1" applyBorder="1" applyAlignment="1">
      <alignment horizontal="left"/>
    </xf>
    <xf numFmtId="0" fontId="11" fillId="8" borderId="33" xfId="0" applyFont="1" applyFill="1" applyBorder="1"/>
    <xf numFmtId="0" fontId="11" fillId="8" borderId="35" xfId="0" applyFont="1" applyFill="1" applyBorder="1" applyAlignment="1">
      <alignment horizontal="left"/>
    </xf>
    <xf numFmtId="44" fontId="11" fillId="8" borderId="0" xfId="1" applyFont="1" applyFill="1" applyBorder="1"/>
    <xf numFmtId="44" fontId="11" fillId="9" borderId="1" xfId="0" applyNumberFormat="1" applyFont="1" applyFill="1" applyBorder="1" applyProtection="1">
      <protection locked="0"/>
    </xf>
    <xf numFmtId="0" fontId="11" fillId="10" borderId="29" xfId="0" applyFont="1" applyFill="1" applyBorder="1"/>
    <xf numFmtId="0" fontId="11" fillId="9" borderId="9" xfId="0" applyFont="1" applyFill="1" applyBorder="1" applyAlignment="1" applyProtection="1">
      <alignment horizontal="center"/>
      <protection locked="0"/>
    </xf>
    <xf numFmtId="44" fontId="11" fillId="9" borderId="12" xfId="1" applyFont="1" applyFill="1" applyBorder="1"/>
    <xf numFmtId="0" fontId="12" fillId="8" borderId="7" xfId="0" applyFont="1" applyFill="1" applyBorder="1" applyProtection="1">
      <protection locked="0"/>
    </xf>
    <xf numFmtId="0" fontId="11" fillId="8" borderId="17" xfId="0" applyFont="1" applyFill="1" applyBorder="1" applyAlignment="1">
      <alignment horizontal="right"/>
    </xf>
    <xf numFmtId="9" fontId="11" fillId="9" borderId="1" xfId="1" applyNumberFormat="1" applyFont="1" applyFill="1" applyBorder="1" applyProtection="1">
      <protection locked="0"/>
    </xf>
    <xf numFmtId="0" fontId="0" fillId="8" borderId="25" xfId="0" applyFill="1" applyBorder="1"/>
    <xf numFmtId="0" fontId="11" fillId="8" borderId="19" xfId="0" applyFont="1" applyFill="1" applyBorder="1" applyAlignment="1">
      <alignment horizontal="right"/>
    </xf>
    <xf numFmtId="0" fontId="9" fillId="11" borderId="1" xfId="0" applyFont="1" applyFill="1" applyBorder="1" applyAlignment="1">
      <alignment horizontal="left"/>
    </xf>
    <xf numFmtId="0" fontId="11" fillId="8" borderId="20" xfId="0" applyFont="1" applyFill="1" applyBorder="1" applyProtection="1">
      <protection locked="0"/>
    </xf>
    <xf numFmtId="0" fontId="11" fillId="8" borderId="15" xfId="0" applyFont="1" applyFill="1" applyBorder="1" applyAlignment="1">
      <alignment horizontal="center"/>
    </xf>
    <xf numFmtId="0" fontId="11" fillId="8" borderId="18" xfId="0" applyFont="1" applyFill="1" applyBorder="1" applyProtection="1">
      <protection locked="0"/>
    </xf>
    <xf numFmtId="0" fontId="11" fillId="8" borderId="19" xfId="0" applyFont="1" applyFill="1" applyBorder="1" applyAlignment="1">
      <alignment horizontal="center"/>
    </xf>
    <xf numFmtId="44" fontId="12" fillId="8" borderId="7" xfId="1" applyFont="1" applyFill="1" applyBorder="1"/>
    <xf numFmtId="0" fontId="0" fillId="8" borderId="8" xfId="0" applyFill="1" applyBorder="1"/>
    <xf numFmtId="0" fontId="11" fillId="8" borderId="11" xfId="0" applyFont="1" applyFill="1" applyBorder="1"/>
    <xf numFmtId="0" fontId="11" fillId="8" borderId="10" xfId="0" applyFont="1" applyFill="1" applyBorder="1"/>
    <xf numFmtId="44" fontId="2" fillId="2" borderId="0" xfId="1" applyFont="1" applyFill="1" applyBorder="1"/>
    <xf numFmtId="14" fontId="7" fillId="8" borderId="0" xfId="0" applyNumberFormat="1" applyFont="1" applyFill="1" applyBorder="1" applyAlignment="1" applyProtection="1">
      <alignment horizontal="center"/>
      <protection locked="0"/>
    </xf>
    <xf numFmtId="2" fontId="11" fillId="9" borderId="1" xfId="0" applyNumberFormat="1" applyFont="1" applyFill="1" applyBorder="1" applyAlignment="1" applyProtection="1">
      <alignment horizontal="center"/>
      <protection locked="0"/>
    </xf>
    <xf numFmtId="2" fontId="0" fillId="9" borderId="1" xfId="0" applyNumberFormat="1" applyFill="1" applyBorder="1" applyAlignment="1" applyProtection="1">
      <alignment horizontal="center"/>
      <protection locked="0"/>
    </xf>
    <xf numFmtId="0" fontId="7" fillId="9" borderId="9" xfId="0" applyFont="1" applyFill="1" applyBorder="1" applyAlignment="1" applyProtection="1">
      <alignment horizontal="center"/>
      <protection locked="0"/>
    </xf>
    <xf numFmtId="0" fontId="7" fillId="9" borderId="12" xfId="0" applyFont="1" applyFill="1" applyBorder="1" applyAlignment="1" applyProtection="1">
      <alignment horizontal="center"/>
      <protection locked="0"/>
    </xf>
    <xf numFmtId="0" fontId="6" fillId="8" borderId="7" xfId="0" applyFont="1" applyFill="1" applyBorder="1" applyAlignment="1">
      <alignment horizontal="left"/>
    </xf>
    <xf numFmtId="0" fontId="0" fillId="0" borderId="11" xfId="0" applyBorder="1"/>
    <xf numFmtId="165" fontId="0" fillId="7" borderId="1" xfId="0" applyNumberFormat="1" applyFill="1" applyBorder="1"/>
    <xf numFmtId="165" fontId="0" fillId="12" borderId="1" xfId="0" applyNumberFormat="1" applyFill="1" applyBorder="1"/>
    <xf numFmtId="0" fontId="0" fillId="2" borderId="0" xfId="0" applyFill="1" applyBorder="1"/>
    <xf numFmtId="0" fontId="0" fillId="2" borderId="6" xfId="0" applyFill="1" applyBorder="1" applyAlignment="1">
      <alignment horizontal="right"/>
    </xf>
    <xf numFmtId="0" fontId="3" fillId="2" borderId="0" xfId="0" applyFont="1" applyFill="1"/>
    <xf numFmtId="2" fontId="3" fillId="2" borderId="0" xfId="0" applyNumberFormat="1" applyFont="1" applyFill="1"/>
    <xf numFmtId="0" fontId="3" fillId="2" borderId="7" xfId="0" applyFont="1" applyFill="1" applyBorder="1"/>
    <xf numFmtId="0" fontId="0" fillId="3" borderId="1" xfId="0" applyFill="1" applyBorder="1"/>
    <xf numFmtId="44" fontId="0" fillId="4" borderId="1" xfId="0" applyNumberFormat="1" applyFill="1" applyBorder="1"/>
    <xf numFmtId="165" fontId="0" fillId="4" borderId="1" xfId="0" applyNumberFormat="1" applyFill="1" applyBorder="1"/>
    <xf numFmtId="0" fontId="14" fillId="2" borderId="6" xfId="0" applyFont="1" applyFill="1" applyBorder="1"/>
    <xf numFmtId="0" fontId="14" fillId="8" borderId="6" xfId="0" applyFont="1" applyFill="1" applyBorder="1"/>
    <xf numFmtId="14" fontId="3" fillId="8" borderId="0" xfId="0" applyNumberFormat="1" applyFont="1" applyFill="1" applyBorder="1"/>
    <xf numFmtId="0" fontId="0" fillId="8" borderId="0" xfId="0" applyFill="1" applyBorder="1"/>
    <xf numFmtId="0" fontId="7" fillId="8" borderId="0" xfId="0" applyFont="1" applyFill="1" applyBorder="1" applyAlignment="1" applyProtection="1">
      <alignment horizontal="center"/>
      <protection locked="0"/>
    </xf>
    <xf numFmtId="0" fontId="14" fillId="2" borderId="0" xfId="0" applyFont="1" applyFill="1" applyBorder="1"/>
    <xf numFmtId="0" fontId="3" fillId="2" borderId="0" xfId="0" applyFont="1" applyFill="1" applyBorder="1"/>
    <xf numFmtId="0" fontId="6" fillId="8" borderId="0" xfId="0" applyFont="1" applyFill="1" applyBorder="1" applyAlignment="1">
      <alignment horizontal="left"/>
    </xf>
    <xf numFmtId="0" fontId="3" fillId="8" borderId="0" xfId="0" applyFont="1" applyFill="1" applyBorder="1"/>
    <xf numFmtId="0" fontId="6" fillId="8" borderId="0" xfId="0" applyFont="1" applyFill="1" applyBorder="1"/>
    <xf numFmtId="0" fontId="11" fillId="8" borderId="0" xfId="0" applyFont="1" applyFill="1" applyBorder="1"/>
    <xf numFmtId="0" fontId="11" fillId="8" borderId="0" xfId="0" applyFont="1" applyFill="1" applyBorder="1" applyAlignment="1">
      <alignment horizontal="center"/>
    </xf>
    <xf numFmtId="0" fontId="12" fillId="8" borderId="0" xfId="0" applyFont="1" applyFill="1" applyBorder="1" applyProtection="1">
      <protection locked="0"/>
    </xf>
    <xf numFmtId="0" fontId="11" fillId="0" borderId="0" xfId="0" applyFont="1" applyBorder="1" applyAlignment="1">
      <alignment horizontal="center"/>
    </xf>
    <xf numFmtId="0" fontId="11" fillId="8" borderId="0" xfId="0" applyFont="1" applyFill="1" applyBorder="1" applyAlignment="1">
      <alignment horizontal="left"/>
    </xf>
    <xf numFmtId="0" fontId="0" fillId="8" borderId="0" xfId="0" applyFill="1" applyBorder="1" applyAlignment="1">
      <alignment horizontal="center"/>
    </xf>
    <xf numFmtId="0" fontId="11" fillId="8" borderId="0" xfId="0" applyFont="1" applyFill="1" applyBorder="1" applyAlignment="1">
      <alignment horizontal="right"/>
    </xf>
    <xf numFmtId="0" fontId="16" fillId="2" borderId="0" xfId="0" applyFont="1" applyFill="1"/>
    <xf numFmtId="10" fontId="0" fillId="5" borderId="1" xfId="3" applyNumberFormat="1" applyFont="1" applyFill="1" applyBorder="1"/>
    <xf numFmtId="8" fontId="0" fillId="2" borderId="3" xfId="0" applyNumberFormat="1" applyFill="1" applyBorder="1"/>
    <xf numFmtId="9" fontId="0" fillId="2" borderId="6" xfId="0" applyNumberFormat="1" applyFill="1" applyBorder="1"/>
    <xf numFmtId="9" fontId="0" fillId="2" borderId="7" xfId="3" applyFont="1" applyFill="1" applyBorder="1"/>
    <xf numFmtId="9" fontId="0" fillId="2" borderId="7" xfId="0" applyNumberFormat="1" applyFill="1" applyBorder="1"/>
    <xf numFmtId="9" fontId="0" fillId="2" borderId="8" xfId="0" applyNumberFormat="1" applyFill="1" applyBorder="1"/>
    <xf numFmtId="6" fontId="0" fillId="3" borderId="36" xfId="0" applyNumberFormat="1" applyFill="1" applyBorder="1"/>
    <xf numFmtId="6" fontId="0" fillId="3" borderId="37" xfId="0" applyNumberFormat="1" applyFill="1" applyBorder="1"/>
    <xf numFmtId="165" fontId="0" fillId="2" borderId="7" xfId="0" applyNumberFormat="1" applyFill="1" applyBorder="1"/>
    <xf numFmtId="44" fontId="16" fillId="2" borderId="0" xfId="1" applyFont="1" applyFill="1" applyBorder="1"/>
    <xf numFmtId="0" fontId="0" fillId="2" borderId="9" xfId="0" applyFill="1" applyBorder="1"/>
    <xf numFmtId="0" fontId="0" fillId="0" borderId="3" xfId="0" applyBorder="1"/>
    <xf numFmtId="165" fontId="0" fillId="2" borderId="5" xfId="0" applyNumberFormat="1" applyFill="1" applyBorder="1"/>
    <xf numFmtId="6" fontId="0" fillId="3" borderId="39" xfId="0" applyNumberFormat="1" applyFill="1" applyBorder="1"/>
    <xf numFmtId="8" fontId="0" fillId="4" borderId="1" xfId="0" applyNumberFormat="1" applyFill="1" applyBorder="1"/>
    <xf numFmtId="0" fontId="17" fillId="3" borderId="9" xfId="0" applyFont="1" applyFill="1" applyBorder="1" applyAlignment="1">
      <alignment vertical="center" wrapText="1"/>
    </xf>
    <xf numFmtId="0" fontId="17" fillId="3" borderId="13" xfId="0" applyFont="1" applyFill="1" applyBorder="1" applyAlignment="1">
      <alignment horizontal="center" vertical="center" wrapText="1"/>
    </xf>
    <xf numFmtId="0" fontId="17" fillId="3" borderId="1" xfId="0" applyFont="1" applyFill="1" applyBorder="1" applyAlignment="1">
      <alignment horizontal="center" vertical="center" wrapText="1"/>
    </xf>
    <xf numFmtId="8" fontId="0" fillId="2" borderId="7" xfId="0" applyNumberFormat="1" applyFill="1" applyBorder="1"/>
    <xf numFmtId="0" fontId="0" fillId="3" borderId="9" xfId="0" applyFill="1" applyBorder="1"/>
    <xf numFmtId="10" fontId="0" fillId="3" borderId="12" xfId="0" applyNumberFormat="1" applyFill="1" applyBorder="1"/>
    <xf numFmtId="8" fontId="0" fillId="2" borderId="12" xfId="0" applyNumberFormat="1" applyFill="1" applyBorder="1"/>
    <xf numFmtId="0" fontId="3" fillId="2" borderId="4" xfId="0" applyFont="1" applyFill="1" applyBorder="1"/>
    <xf numFmtId="2" fontId="3" fillId="2" borderId="0" xfId="0" applyNumberFormat="1" applyFont="1" applyFill="1" applyBorder="1"/>
    <xf numFmtId="0" fontId="16" fillId="2" borderId="0" xfId="0" applyFont="1" applyFill="1" applyBorder="1"/>
    <xf numFmtId="0" fontId="2" fillId="2" borderId="0" xfId="0" applyFont="1" applyFill="1" applyBorder="1"/>
    <xf numFmtId="8" fontId="0" fillId="2" borderId="11" xfId="0" applyNumberFormat="1" applyFill="1" applyBorder="1"/>
    <xf numFmtId="0" fontId="0" fillId="2" borderId="6" xfId="0" applyFill="1" applyBorder="1" applyAlignment="1"/>
    <xf numFmtId="0" fontId="0" fillId="2" borderId="7" xfId="0" applyFill="1" applyBorder="1" applyAlignment="1"/>
    <xf numFmtId="0" fontId="0" fillId="0" borderId="0" xfId="0" applyBorder="1"/>
    <xf numFmtId="14" fontId="3" fillId="2" borderId="0" xfId="0" applyNumberFormat="1" applyFont="1" applyFill="1"/>
    <xf numFmtId="0" fontId="0" fillId="2" borderId="0" xfId="0" applyFill="1" applyBorder="1" applyAlignment="1">
      <alignment horizontal="center"/>
    </xf>
    <xf numFmtId="0" fontId="0" fillId="2" borderId="7" xfId="0" applyFill="1" applyBorder="1" applyAlignment="1">
      <alignment horizontal="center"/>
    </xf>
    <xf numFmtId="0" fontId="11" fillId="9" borderId="9" xfId="0" applyFont="1" applyFill="1" applyBorder="1" applyAlignment="1" applyProtection="1">
      <alignment horizontal="center"/>
      <protection locked="0"/>
    </xf>
    <xf numFmtId="0" fontId="11" fillId="8" borderId="15" xfId="0" applyFont="1" applyFill="1" applyBorder="1" applyAlignment="1">
      <alignment horizontal="center"/>
    </xf>
    <xf numFmtId="0" fontId="11" fillId="8" borderId="19" xfId="0" applyFont="1" applyFill="1" applyBorder="1" applyAlignment="1">
      <alignment horizontal="center"/>
    </xf>
    <xf numFmtId="0" fontId="11" fillId="8" borderId="0" xfId="0" applyFont="1" applyFill="1" applyBorder="1" applyAlignment="1">
      <alignment horizontal="center"/>
    </xf>
    <xf numFmtId="0" fontId="11" fillId="8" borderId="0" xfId="0" applyFont="1" applyFill="1" applyBorder="1" applyAlignment="1">
      <alignment horizontal="left"/>
    </xf>
    <xf numFmtId="0" fontId="11" fillId="8" borderId="17" xfId="0" applyFont="1" applyFill="1" applyBorder="1" applyAlignment="1">
      <alignment horizontal="left"/>
    </xf>
    <xf numFmtId="0" fontId="11" fillId="8" borderId="25" xfId="0" applyFont="1" applyFill="1" applyBorder="1" applyAlignment="1">
      <alignment horizontal="left"/>
    </xf>
    <xf numFmtId="0" fontId="11" fillId="8" borderId="15" xfId="0" applyFont="1" applyFill="1" applyBorder="1" applyAlignment="1">
      <alignment horizontal="left"/>
    </xf>
    <xf numFmtId="0" fontId="11" fillId="8" borderId="7" xfId="0" applyFont="1" applyFill="1" applyBorder="1" applyAlignment="1">
      <alignment horizontal="left"/>
    </xf>
    <xf numFmtId="0" fontId="7" fillId="9" borderId="9" xfId="0" applyFont="1" applyFill="1" applyBorder="1" applyAlignment="1" applyProtection="1">
      <alignment horizontal="center"/>
      <protection locked="0"/>
    </xf>
    <xf numFmtId="0" fontId="7" fillId="9" borderId="12" xfId="0" applyFont="1" applyFill="1" applyBorder="1" applyAlignment="1" applyProtection="1">
      <alignment horizontal="center"/>
      <protection locked="0"/>
    </xf>
    <xf numFmtId="165" fontId="0" fillId="15" borderId="1" xfId="0" applyNumberFormat="1" applyFill="1" applyBorder="1"/>
    <xf numFmtId="165" fontId="0" fillId="16" borderId="1" xfId="0" applyNumberFormat="1" applyFill="1" applyBorder="1"/>
    <xf numFmtId="0" fontId="22" fillId="2" borderId="0" xfId="0" applyFont="1" applyFill="1"/>
    <xf numFmtId="0" fontId="20" fillId="0" borderId="3" xfId="0" applyFont="1" applyBorder="1" applyAlignment="1" applyProtection="1">
      <alignment horizontal="center"/>
      <protection locked="0"/>
    </xf>
    <xf numFmtId="10" fontId="20" fillId="0" borderId="5" xfId="0" applyNumberFormat="1" applyFont="1" applyBorder="1" applyAlignment="1" applyProtection="1">
      <alignment horizontal="left" wrapText="1" indent="1"/>
      <protection locked="0"/>
    </xf>
    <xf numFmtId="0" fontId="20" fillId="0" borderId="6" xfId="0" applyFont="1" applyBorder="1" applyAlignment="1" applyProtection="1">
      <alignment horizontal="center"/>
      <protection locked="0"/>
    </xf>
    <xf numFmtId="44" fontId="20" fillId="0" borderId="7" xfId="0" applyNumberFormat="1" applyFont="1" applyBorder="1" applyAlignment="1" applyProtection="1">
      <alignment horizontal="left" wrapText="1" indent="1"/>
      <protection locked="0"/>
    </xf>
    <xf numFmtId="0" fontId="20" fillId="0" borderId="7" xfId="0" applyFont="1" applyBorder="1" applyAlignment="1" applyProtection="1">
      <alignment horizontal="left" wrapText="1" indent="1"/>
      <protection locked="0"/>
    </xf>
    <xf numFmtId="0" fontId="20" fillId="0" borderId="8" xfId="0" applyFont="1" applyBorder="1" applyAlignment="1" applyProtection="1">
      <alignment horizontal="center"/>
      <protection locked="0"/>
    </xf>
    <xf numFmtId="8" fontId="20" fillId="0" borderId="10" xfId="0" applyNumberFormat="1" applyFont="1" applyBorder="1" applyAlignment="1" applyProtection="1">
      <alignment horizontal="left" wrapText="1" indent="1"/>
      <protection locked="0"/>
    </xf>
    <xf numFmtId="9" fontId="0" fillId="0" borderId="0" xfId="0" applyNumberFormat="1"/>
    <xf numFmtId="8" fontId="20" fillId="0" borderId="7" xfId="0" applyNumberFormat="1" applyFont="1" applyBorder="1" applyAlignment="1" applyProtection="1">
      <alignment horizontal="left" wrapText="1" indent="1"/>
      <protection locked="0"/>
    </xf>
    <xf numFmtId="0" fontId="22" fillId="2" borderId="0" xfId="0" applyFont="1" applyFill="1" applyBorder="1"/>
    <xf numFmtId="0" fontId="18" fillId="0" borderId="6" xfId="0" applyFont="1" applyBorder="1" applyAlignment="1">
      <alignment vertical="center" wrapText="1"/>
    </xf>
    <xf numFmtId="0" fontId="19" fillId="0" borderId="0" xfId="0" applyFont="1" applyBorder="1" applyAlignment="1">
      <alignment vertical="center" wrapText="1"/>
    </xf>
    <xf numFmtId="0" fontId="18" fillId="0" borderId="8" xfId="0" applyFont="1" applyBorder="1" applyAlignment="1">
      <alignment vertical="center" wrapText="1"/>
    </xf>
    <xf numFmtId="0" fontId="19" fillId="0" borderId="11" xfId="0" applyFont="1" applyBorder="1" applyAlignment="1">
      <alignment vertical="center" wrapText="1"/>
    </xf>
    <xf numFmtId="0" fontId="22" fillId="2" borderId="40" xfId="0" applyFont="1" applyFill="1" applyBorder="1"/>
    <xf numFmtId="0" fontId="22" fillId="2" borderId="41" xfId="0" applyFont="1" applyFill="1" applyBorder="1"/>
    <xf numFmtId="0" fontId="22" fillId="2" borderId="38" xfId="0" applyFont="1" applyFill="1" applyBorder="1"/>
    <xf numFmtId="166" fontId="0" fillId="5" borderId="40" xfId="1" applyNumberFormat="1" applyFont="1" applyFill="1" applyBorder="1"/>
    <xf numFmtId="165" fontId="0" fillId="16" borderId="38" xfId="0" applyNumberFormat="1" applyFill="1" applyBorder="1"/>
    <xf numFmtId="8" fontId="0" fillId="3" borderId="24" xfId="0" applyNumberFormat="1" applyFill="1" applyBorder="1"/>
    <xf numFmtId="165" fontId="0" fillId="3" borderId="24" xfId="0" applyNumberFormat="1" applyFill="1" applyBorder="1"/>
    <xf numFmtId="168" fontId="0" fillId="5" borderId="6" xfId="0" applyNumberFormat="1" applyFill="1" applyBorder="1" applyAlignment="1">
      <alignment horizontal="center"/>
    </xf>
    <xf numFmtId="10" fontId="0" fillId="0" borderId="1" xfId="0" applyNumberFormat="1" applyFill="1" applyBorder="1"/>
    <xf numFmtId="0" fontId="0" fillId="16" borderId="1" xfId="0" applyFill="1" applyBorder="1"/>
    <xf numFmtId="165" fontId="0" fillId="2" borderId="0" xfId="0" applyNumberFormat="1" applyFill="1" applyBorder="1"/>
    <xf numFmtId="165" fontId="0" fillId="3" borderId="29" xfId="0" applyNumberFormat="1" applyFill="1" applyBorder="1"/>
    <xf numFmtId="0" fontId="0" fillId="5" borderId="9" xfId="0" applyFill="1" applyBorder="1" applyAlignment="1">
      <alignment horizontal="center"/>
    </xf>
    <xf numFmtId="6" fontId="3" fillId="2" borderId="0" xfId="0" applyNumberFormat="1" applyFont="1" applyFill="1"/>
    <xf numFmtId="165" fontId="0" fillId="8" borderId="0" xfId="0" applyNumberFormat="1" applyFill="1"/>
    <xf numFmtId="44" fontId="0" fillId="8" borderId="0" xfId="0" applyNumberFormat="1" applyFill="1"/>
    <xf numFmtId="8" fontId="0" fillId="16" borderId="9" xfId="0" applyNumberFormat="1" applyFill="1" applyBorder="1"/>
    <xf numFmtId="165" fontId="0" fillId="16" borderId="9" xfId="0" applyNumberFormat="1" applyFill="1" applyBorder="1"/>
    <xf numFmtId="44" fontId="0" fillId="16" borderId="9" xfId="1" applyFont="1" applyFill="1" applyBorder="1"/>
    <xf numFmtId="10" fontId="0" fillId="16" borderId="9" xfId="0" applyNumberFormat="1" applyFill="1" applyBorder="1"/>
    <xf numFmtId="168" fontId="0" fillId="16" borderId="9" xfId="0" applyNumberFormat="1" applyFill="1" applyBorder="1"/>
    <xf numFmtId="1" fontId="0" fillId="16" borderId="9" xfId="0" applyNumberFormat="1" applyFill="1" applyBorder="1"/>
    <xf numFmtId="0" fontId="0" fillId="2" borderId="42" xfId="0" applyFill="1" applyBorder="1"/>
    <xf numFmtId="2" fontId="3" fillId="2" borderId="0" xfId="0" applyNumberFormat="1" applyFont="1" applyFill="1" applyBorder="1" applyAlignment="1"/>
    <xf numFmtId="0" fontId="2" fillId="8" borderId="0" xfId="0" applyFont="1" applyFill="1" applyBorder="1"/>
    <xf numFmtId="10" fontId="0" fillId="2" borderId="1" xfId="0" applyNumberFormat="1" applyFill="1" applyBorder="1"/>
    <xf numFmtId="0" fontId="0" fillId="2" borderId="0" xfId="0" applyFill="1" applyBorder="1" applyAlignment="1">
      <alignment horizontal="center"/>
    </xf>
    <xf numFmtId="10" fontId="0" fillId="2" borderId="0" xfId="0" applyNumberFormat="1" applyFill="1" applyBorder="1"/>
    <xf numFmtId="0" fontId="0" fillId="2" borderId="6" xfId="0" applyFill="1" applyBorder="1" applyAlignment="1">
      <alignment horizontal="center"/>
    </xf>
    <xf numFmtId="0" fontId="0" fillId="0" borderId="6" xfId="0" applyFill="1" applyBorder="1"/>
    <xf numFmtId="14" fontId="3" fillId="2" borderId="0" xfId="0" applyNumberFormat="1" applyFont="1" applyFill="1" applyBorder="1"/>
    <xf numFmtId="167" fontId="0" fillId="2" borderId="9" xfId="0" applyNumberFormat="1" applyFill="1" applyBorder="1" applyAlignment="1">
      <alignment horizontal="center"/>
    </xf>
    <xf numFmtId="44" fontId="0" fillId="7" borderId="1" xfId="1" applyFont="1" applyFill="1" applyBorder="1"/>
    <xf numFmtId="0" fontId="0" fillId="7" borderId="1" xfId="1" applyNumberFormat="1" applyFont="1" applyFill="1" applyBorder="1"/>
    <xf numFmtId="165" fontId="0" fillId="7" borderId="1" xfId="1" applyNumberFormat="1" applyFont="1" applyFill="1" applyBorder="1"/>
    <xf numFmtId="44" fontId="0" fillId="7" borderId="1" xfId="0" applyNumberFormat="1" applyFill="1" applyBorder="1"/>
    <xf numFmtId="0" fontId="0" fillId="7" borderId="6" xfId="0" applyFill="1" applyBorder="1"/>
    <xf numFmtId="44" fontId="0" fillId="7" borderId="0" xfId="1" applyFont="1" applyFill="1" applyBorder="1"/>
    <xf numFmtId="44" fontId="0" fillId="7" borderId="7" xfId="0" applyNumberFormat="1" applyFill="1" applyBorder="1"/>
    <xf numFmtId="0" fontId="0" fillId="7" borderId="7" xfId="0" applyFill="1" applyBorder="1"/>
    <xf numFmtId="0" fontId="0" fillId="7" borderId="0" xfId="1" applyNumberFormat="1" applyFont="1" applyFill="1" applyBorder="1"/>
    <xf numFmtId="0" fontId="0" fillId="7" borderId="8" xfId="0" applyFill="1" applyBorder="1"/>
    <xf numFmtId="0" fontId="0" fillId="7" borderId="11" xfId="0" applyFill="1" applyBorder="1"/>
    <xf numFmtId="0" fontId="0" fillId="7" borderId="10" xfId="0" applyFill="1" applyBorder="1"/>
    <xf numFmtId="0" fontId="0" fillId="7" borderId="3" xfId="0" applyFill="1" applyBorder="1"/>
    <xf numFmtId="0" fontId="0" fillId="7" borderId="4" xfId="0" applyFill="1" applyBorder="1"/>
    <xf numFmtId="44" fontId="0" fillId="7" borderId="4" xfId="1" applyFont="1" applyFill="1" applyBorder="1"/>
    <xf numFmtId="44" fontId="0" fillId="7" borderId="5" xfId="0" applyNumberFormat="1" applyFill="1" applyBorder="1"/>
    <xf numFmtId="0" fontId="0" fillId="7" borderId="0" xfId="0" applyFill="1" applyBorder="1"/>
    <xf numFmtId="44" fontId="0" fillId="7" borderId="8" xfId="1" applyFont="1" applyFill="1" applyBorder="1"/>
    <xf numFmtId="44" fontId="0" fillId="7" borderId="11" xfId="1" applyFont="1" applyFill="1" applyBorder="1"/>
    <xf numFmtId="44" fontId="0" fillId="7" borderId="10" xfId="1" applyFont="1" applyFill="1" applyBorder="1"/>
    <xf numFmtId="44" fontId="0" fillId="7" borderId="40" xfId="0" applyNumberFormat="1" applyFill="1" applyBorder="1"/>
    <xf numFmtId="44" fontId="0" fillId="7" borderId="41" xfId="0" applyNumberFormat="1" applyFill="1" applyBorder="1"/>
    <xf numFmtId="44" fontId="0" fillId="7" borderId="38" xfId="0" applyNumberFormat="1" applyFill="1" applyBorder="1"/>
    <xf numFmtId="0" fontId="0" fillId="5" borderId="1" xfId="0" applyFill="1" applyBorder="1" applyProtection="1">
      <protection locked="0"/>
    </xf>
    <xf numFmtId="14" fontId="0" fillId="5" borderId="1" xfId="0" applyNumberFormat="1" applyFill="1" applyBorder="1" applyProtection="1">
      <protection locked="0"/>
    </xf>
    <xf numFmtId="0" fontId="0" fillId="5" borderId="9" xfId="0" applyFill="1" applyBorder="1" applyProtection="1">
      <protection locked="0"/>
    </xf>
    <xf numFmtId="44" fontId="0" fillId="5" borderId="1" xfId="1" applyFont="1" applyFill="1" applyBorder="1" applyProtection="1">
      <protection locked="0"/>
    </xf>
    <xf numFmtId="1" fontId="0" fillId="5" borderId="1" xfId="0" applyNumberFormat="1" applyFill="1" applyBorder="1" applyProtection="1">
      <protection locked="0"/>
    </xf>
    <xf numFmtId="1" fontId="0" fillId="5" borderId="9" xfId="0" applyNumberFormat="1" applyFill="1" applyBorder="1" applyProtection="1">
      <protection locked="0"/>
    </xf>
    <xf numFmtId="2" fontId="0" fillId="5" borderId="1" xfId="0" applyNumberFormat="1" applyFill="1" applyBorder="1" applyProtection="1">
      <protection locked="0"/>
    </xf>
    <xf numFmtId="0" fontId="23" fillId="8" borderId="0" xfId="0" applyFont="1" applyFill="1" applyBorder="1"/>
    <xf numFmtId="0" fontId="24" fillId="2" borderId="4" xfId="0" applyFont="1" applyFill="1" applyBorder="1"/>
    <xf numFmtId="0" fontId="24" fillId="2" borderId="5" xfId="0" applyFont="1" applyFill="1" applyBorder="1"/>
    <xf numFmtId="0" fontId="24" fillId="2" borderId="0" xfId="0" applyFont="1" applyFill="1"/>
    <xf numFmtId="0" fontId="24" fillId="2" borderId="7" xfId="0" applyFont="1" applyFill="1" applyBorder="1"/>
    <xf numFmtId="0" fontId="0" fillId="6" borderId="40" xfId="0" applyFill="1" applyBorder="1" applyAlignment="1">
      <alignment horizontal="center"/>
    </xf>
    <xf numFmtId="0" fontId="3" fillId="2" borderId="7" xfId="0" applyNumberFormat="1" applyFont="1" applyFill="1" applyBorder="1"/>
    <xf numFmtId="0" fontId="0" fillId="2" borderId="1" xfId="0" applyFill="1" applyBorder="1" applyAlignment="1">
      <alignment horizontal="center"/>
    </xf>
    <xf numFmtId="44" fontId="0" fillId="4" borderId="50" xfId="0" applyNumberFormat="1" applyFill="1" applyBorder="1"/>
    <xf numFmtId="44" fontId="0" fillId="2" borderId="1" xfId="0" applyNumberFormat="1" applyFont="1" applyFill="1" applyBorder="1"/>
    <xf numFmtId="44" fontId="0" fillId="2" borderId="1" xfId="0" applyNumberFormat="1" applyFill="1" applyBorder="1"/>
    <xf numFmtId="0" fontId="4" fillId="2" borderId="0" xfId="2" applyFill="1" applyBorder="1" applyAlignment="1">
      <alignment horizontal="center"/>
    </xf>
    <xf numFmtId="165" fontId="0" fillId="5" borderId="9" xfId="1" applyNumberFormat="1" applyFont="1" applyFill="1" applyBorder="1" applyAlignment="1">
      <alignment horizontal="center"/>
    </xf>
    <xf numFmtId="165" fontId="0" fillId="5" borderId="13" xfId="1" applyNumberFormat="1" applyFont="1" applyFill="1" applyBorder="1" applyAlignment="1">
      <alignment horizontal="center"/>
    </xf>
    <xf numFmtId="165" fontId="0" fillId="5" borderId="12" xfId="1" applyNumberFormat="1" applyFont="1"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0" fillId="5" borderId="9" xfId="0" applyFill="1" applyBorder="1" applyAlignment="1">
      <alignment horizontal="center"/>
    </xf>
    <xf numFmtId="0" fontId="0" fillId="5" borderId="13" xfId="0" applyFill="1" applyBorder="1" applyAlignment="1">
      <alignment horizontal="center"/>
    </xf>
    <xf numFmtId="0" fontId="0" fillId="5" borderId="12" xfId="0" applyFill="1" applyBorder="1" applyAlignment="1">
      <alignment horizontal="center"/>
    </xf>
    <xf numFmtId="0" fontId="0" fillId="2" borderId="40" xfId="0" applyFill="1" applyBorder="1" applyAlignment="1">
      <alignment horizontal="center"/>
    </xf>
    <xf numFmtId="0" fontId="0" fillId="2" borderId="41" xfId="0" applyFill="1" applyBorder="1" applyAlignment="1">
      <alignment horizontal="center"/>
    </xf>
    <xf numFmtId="0" fontId="0" fillId="2" borderId="38" xfId="0" applyFill="1" applyBorder="1" applyAlignment="1">
      <alignment horizontal="center"/>
    </xf>
    <xf numFmtId="0" fontId="21" fillId="14" borderId="9" xfId="0" applyFont="1" applyFill="1" applyBorder="1" applyAlignment="1">
      <alignment horizontal="center"/>
    </xf>
    <xf numFmtId="0" fontId="21" fillId="14" borderId="13" xfId="0" applyFont="1" applyFill="1" applyBorder="1" applyAlignment="1">
      <alignment horizontal="center"/>
    </xf>
    <xf numFmtId="0" fontId="21" fillId="14" borderId="12" xfId="0" applyFont="1" applyFill="1" applyBorder="1" applyAlignment="1">
      <alignment horizontal="center"/>
    </xf>
    <xf numFmtId="0" fontId="0" fillId="2" borderId="9" xfId="0" applyFill="1" applyBorder="1" applyAlignment="1">
      <alignment horizontal="center"/>
    </xf>
    <xf numFmtId="0" fontId="0" fillId="2" borderId="12" xfId="0" applyFill="1" applyBorder="1" applyAlignment="1">
      <alignment horizontal="center"/>
    </xf>
    <xf numFmtId="0" fontId="0" fillId="2" borderId="0" xfId="0" applyFill="1" applyBorder="1" applyAlignment="1">
      <alignment horizontal="center"/>
    </xf>
    <xf numFmtId="0" fontId="0" fillId="12" borderId="9" xfId="0" applyFill="1" applyBorder="1" applyAlignment="1">
      <alignment horizontal="center"/>
    </xf>
    <xf numFmtId="0" fontId="0" fillId="12" borderId="12" xfId="0" applyFill="1" applyBorder="1" applyAlignment="1">
      <alignment horizontal="center"/>
    </xf>
    <xf numFmtId="167" fontId="0" fillId="2" borderId="9" xfId="0" applyNumberFormat="1" applyFill="1" applyBorder="1" applyAlignment="1">
      <alignment horizontal="center"/>
    </xf>
    <xf numFmtId="167" fontId="0" fillId="2" borderId="12" xfId="0" applyNumberFormat="1" applyFill="1" applyBorder="1" applyAlignment="1">
      <alignment horizontal="center"/>
    </xf>
    <xf numFmtId="0" fontId="15" fillId="14" borderId="9" xfId="0" applyFont="1" applyFill="1" applyBorder="1" applyAlignment="1">
      <alignment horizontal="center"/>
    </xf>
    <xf numFmtId="0" fontId="15" fillId="14" borderId="12" xfId="0" applyFont="1" applyFill="1" applyBorder="1" applyAlignment="1">
      <alignment horizontal="center"/>
    </xf>
    <xf numFmtId="0" fontId="15" fillId="5" borderId="8" xfId="0" applyFont="1" applyFill="1" applyBorder="1" applyAlignment="1">
      <alignment horizontal="center"/>
    </xf>
    <xf numFmtId="0" fontId="15" fillId="5" borderId="10" xfId="0" applyFont="1" applyFill="1" applyBorder="1" applyAlignment="1">
      <alignment horizontal="center"/>
    </xf>
    <xf numFmtId="0" fontId="15" fillId="13" borderId="8" xfId="0" applyFont="1" applyFill="1" applyBorder="1" applyAlignment="1">
      <alignment horizontal="center"/>
    </xf>
    <xf numFmtId="0" fontId="15" fillId="13" borderId="10" xfId="0" applyFont="1" applyFill="1" applyBorder="1" applyAlignment="1">
      <alignment horizontal="center"/>
    </xf>
    <xf numFmtId="0" fontId="0" fillId="5" borderId="28" xfId="0" applyFill="1" applyBorder="1" applyAlignment="1">
      <alignment horizontal="left"/>
    </xf>
    <xf numFmtId="0" fontId="0" fillId="5" borderId="30" xfId="0" applyFill="1" applyBorder="1" applyAlignment="1">
      <alignment horizontal="left"/>
    </xf>
    <xf numFmtId="0" fontId="0" fillId="5" borderId="46" xfId="0" applyFill="1" applyBorder="1" applyAlignment="1">
      <alignment horizontal="left"/>
    </xf>
    <xf numFmtId="0" fontId="3" fillId="2" borderId="0" xfId="0" applyFont="1" applyFill="1" applyBorder="1" applyAlignment="1">
      <alignment horizontal="center"/>
    </xf>
    <xf numFmtId="0" fontId="0" fillId="5" borderId="47" xfId="0" applyFill="1" applyBorder="1" applyAlignment="1">
      <alignment horizontal="left"/>
    </xf>
    <xf numFmtId="0" fontId="0" fillId="5" borderId="48" xfId="0" applyFill="1" applyBorder="1" applyAlignment="1">
      <alignment horizontal="left"/>
    </xf>
    <xf numFmtId="0" fontId="0" fillId="5" borderId="49" xfId="0" applyFill="1" applyBorder="1" applyAlignment="1">
      <alignment horizontal="left"/>
    </xf>
    <xf numFmtId="0" fontId="0" fillId="2" borderId="13" xfId="0" applyFill="1" applyBorder="1" applyAlignment="1">
      <alignment horizontal="center"/>
    </xf>
    <xf numFmtId="0" fontId="0" fillId="5" borderId="43" xfId="0" applyFill="1" applyBorder="1" applyAlignment="1">
      <alignment horizontal="left"/>
    </xf>
    <xf numFmtId="0" fontId="0" fillId="5" borderId="44" xfId="0" applyFill="1" applyBorder="1" applyAlignment="1">
      <alignment horizontal="left"/>
    </xf>
    <xf numFmtId="0" fontId="0" fillId="5" borderId="45" xfId="0" applyFill="1" applyBorder="1" applyAlignment="1">
      <alignment horizontal="left"/>
    </xf>
    <xf numFmtId="0" fontId="11" fillId="8" borderId="0" xfId="0" applyFont="1" applyFill="1" applyBorder="1" applyAlignment="1">
      <alignment horizontal="left"/>
    </xf>
    <xf numFmtId="0" fontId="11" fillId="8" borderId="7" xfId="0" applyFont="1" applyFill="1" applyBorder="1" applyAlignment="1">
      <alignment horizontal="left"/>
    </xf>
    <xf numFmtId="0" fontId="5" fillId="8" borderId="4" xfId="0" applyFont="1" applyFill="1" applyBorder="1" applyAlignment="1">
      <alignment horizontal="center"/>
    </xf>
    <xf numFmtId="0" fontId="5" fillId="8" borderId="0" xfId="0" applyFont="1" applyFill="1" applyBorder="1" applyAlignment="1">
      <alignment horizontal="center"/>
    </xf>
    <xf numFmtId="0" fontId="7" fillId="9" borderId="9" xfId="0" applyFont="1" applyFill="1" applyBorder="1" applyAlignment="1" applyProtection="1">
      <alignment horizontal="center"/>
      <protection locked="0"/>
    </xf>
    <xf numFmtId="0" fontId="7" fillId="9" borderId="12" xfId="0" applyFont="1" applyFill="1" applyBorder="1" applyAlignment="1" applyProtection="1">
      <alignment horizontal="center"/>
      <protection locked="0"/>
    </xf>
    <xf numFmtId="0" fontId="8" fillId="10" borderId="9" xfId="0" applyFont="1" applyFill="1" applyBorder="1" applyAlignment="1">
      <alignment horizontal="center"/>
    </xf>
    <xf numFmtId="0" fontId="8" fillId="10" borderId="13" xfId="0" applyFont="1" applyFill="1" applyBorder="1" applyAlignment="1">
      <alignment horizontal="center"/>
    </xf>
    <xf numFmtId="0" fontId="8" fillId="10" borderId="12" xfId="0" applyFont="1" applyFill="1" applyBorder="1" applyAlignment="1">
      <alignment horizontal="center"/>
    </xf>
    <xf numFmtId="0" fontId="9" fillId="8" borderId="23" xfId="0" applyFont="1" applyFill="1" applyBorder="1" applyAlignment="1">
      <alignment horizontal="center"/>
    </xf>
    <xf numFmtId="0" fontId="9" fillId="8" borderId="0" xfId="0" applyFont="1" applyFill="1" applyBorder="1" applyAlignment="1">
      <alignment horizontal="center"/>
    </xf>
    <xf numFmtId="0" fontId="9" fillId="0" borderId="28" xfId="0" applyFont="1" applyBorder="1" applyAlignment="1">
      <alignment horizontal="left"/>
    </xf>
    <xf numFmtId="0" fontId="9" fillId="0" borderId="22" xfId="0" applyFont="1" applyBorder="1" applyAlignment="1">
      <alignment horizontal="left"/>
    </xf>
    <xf numFmtId="0" fontId="11" fillId="10" borderId="29" xfId="0" applyFont="1" applyFill="1" applyBorder="1" applyAlignment="1">
      <alignment horizontal="center"/>
    </xf>
    <xf numFmtId="0" fontId="11" fillId="10" borderId="30" xfId="0" applyFont="1" applyFill="1" applyBorder="1" applyAlignment="1">
      <alignment horizontal="center"/>
    </xf>
    <xf numFmtId="0" fontId="11" fillId="10" borderId="22" xfId="0" applyFont="1" applyFill="1" applyBorder="1" applyAlignment="1">
      <alignment horizontal="center"/>
    </xf>
    <xf numFmtId="0" fontId="11" fillId="8" borderId="0" xfId="0" applyFont="1" applyFill="1" applyBorder="1" applyAlignment="1">
      <alignment horizontal="left" wrapText="1"/>
    </xf>
    <xf numFmtId="0" fontId="11" fillId="8" borderId="34" xfId="0" applyFont="1" applyFill="1" applyBorder="1" applyAlignment="1">
      <alignment horizontal="center"/>
    </xf>
    <xf numFmtId="0" fontId="11" fillId="8" borderId="14" xfId="0" applyFont="1" applyFill="1" applyBorder="1" applyAlignment="1">
      <alignment horizontal="center"/>
    </xf>
    <xf numFmtId="0" fontId="11" fillId="8" borderId="20" xfId="0" applyFont="1" applyFill="1" applyBorder="1" applyAlignment="1">
      <alignment horizontal="left"/>
    </xf>
    <xf numFmtId="0" fontId="11" fillId="8" borderId="15" xfId="0" applyFont="1" applyFill="1" applyBorder="1" applyAlignment="1">
      <alignment horizontal="left"/>
    </xf>
    <xf numFmtId="0" fontId="11" fillId="8" borderId="17" xfId="0" applyFont="1" applyFill="1" applyBorder="1" applyAlignment="1">
      <alignment horizontal="left"/>
    </xf>
    <xf numFmtId="0" fontId="11" fillId="8" borderId="35" xfId="0" applyFont="1" applyFill="1" applyBorder="1" applyAlignment="1">
      <alignment horizontal="center"/>
    </xf>
    <xf numFmtId="0" fontId="11" fillId="8" borderId="25" xfId="0" applyFont="1" applyFill="1" applyBorder="1" applyAlignment="1">
      <alignment horizontal="center"/>
    </xf>
    <xf numFmtId="0" fontId="11" fillId="8" borderId="25" xfId="0" applyFont="1" applyFill="1" applyBorder="1" applyAlignment="1">
      <alignment horizontal="left"/>
    </xf>
    <xf numFmtId="0" fontId="11" fillId="8" borderId="19" xfId="0" applyFont="1" applyFill="1" applyBorder="1" applyAlignment="1">
      <alignment horizontal="left"/>
    </xf>
    <xf numFmtId="0" fontId="11" fillId="8" borderId="30" xfId="0" applyFont="1" applyFill="1" applyBorder="1" applyAlignment="1">
      <alignment horizontal="center"/>
    </xf>
    <xf numFmtId="0" fontId="11" fillId="8" borderId="22" xfId="0" applyFont="1" applyFill="1" applyBorder="1" applyAlignment="1">
      <alignment horizontal="center"/>
    </xf>
    <xf numFmtId="0" fontId="0" fillId="8" borderId="6" xfId="0" applyFill="1" applyBorder="1" applyAlignment="1" applyProtection="1">
      <alignment horizontal="left" vertical="top" wrapText="1"/>
      <protection locked="0"/>
    </xf>
    <xf numFmtId="0" fontId="0" fillId="8" borderId="0" xfId="0" applyFill="1" applyBorder="1" applyAlignment="1" applyProtection="1">
      <alignment horizontal="left" vertical="top" wrapText="1"/>
      <protection locked="0"/>
    </xf>
    <xf numFmtId="0" fontId="0" fillId="8" borderId="14" xfId="0" applyFill="1" applyBorder="1" applyAlignment="1" applyProtection="1">
      <alignment horizontal="left" vertical="top" wrapText="1"/>
      <protection locked="0"/>
    </xf>
    <xf numFmtId="0" fontId="0" fillId="8" borderId="26" xfId="0" applyFill="1" applyBorder="1" applyAlignment="1" applyProtection="1">
      <alignment horizontal="left" vertical="top" wrapText="1"/>
      <protection locked="0"/>
    </xf>
    <xf numFmtId="0" fontId="0" fillId="8" borderId="7" xfId="0" applyFill="1" applyBorder="1" applyAlignment="1" applyProtection="1">
      <alignment horizontal="left" vertical="top" wrapText="1"/>
      <protection locked="0"/>
    </xf>
    <xf numFmtId="0" fontId="0" fillId="8" borderId="8" xfId="0" applyFill="1" applyBorder="1" applyAlignment="1" applyProtection="1">
      <alignment horizontal="left" vertical="top" wrapText="1"/>
      <protection locked="0"/>
    </xf>
    <xf numFmtId="0" fontId="0" fillId="8" borderId="11" xfId="0" applyFill="1" applyBorder="1" applyAlignment="1" applyProtection="1">
      <alignment horizontal="left" vertical="top" wrapText="1"/>
      <protection locked="0"/>
    </xf>
    <xf numFmtId="0" fontId="0" fillId="8" borderId="10" xfId="0" applyFill="1" applyBorder="1" applyAlignment="1" applyProtection="1">
      <alignment horizontal="left" vertical="top" wrapText="1"/>
      <protection locked="0"/>
    </xf>
    <xf numFmtId="14" fontId="3" fillId="2" borderId="0" xfId="0" applyNumberFormat="1" applyFont="1" applyFill="1" applyBorder="1" applyAlignment="1">
      <alignment horizontal="center"/>
    </xf>
    <xf numFmtId="14" fontId="0" fillId="9" borderId="9" xfId="0" applyNumberFormat="1" applyFill="1" applyBorder="1" applyAlignment="1">
      <alignment horizontal="center"/>
    </xf>
    <xf numFmtId="14" fontId="0" fillId="9" borderId="12" xfId="0" applyNumberFormat="1" applyFill="1" applyBorder="1" applyAlignment="1">
      <alignment horizontal="center"/>
    </xf>
    <xf numFmtId="0" fontId="11" fillId="9" borderId="9" xfId="0" applyFont="1" applyFill="1" applyBorder="1" applyAlignment="1" applyProtection="1">
      <alignment horizontal="center"/>
      <protection locked="0"/>
    </xf>
    <xf numFmtId="0" fontId="11" fillId="9" borderId="12" xfId="0" applyFont="1" applyFill="1" applyBorder="1" applyAlignment="1" applyProtection="1">
      <alignment horizontal="center"/>
      <protection locked="0"/>
    </xf>
    <xf numFmtId="0" fontId="11" fillId="8" borderId="15" xfId="0" applyFont="1" applyFill="1" applyBorder="1" applyAlignment="1">
      <alignment horizontal="center"/>
    </xf>
    <xf numFmtId="0" fontId="11" fillId="8" borderId="23" xfId="0" applyFont="1" applyFill="1" applyBorder="1" applyAlignment="1">
      <alignment horizontal="center" wrapText="1"/>
    </xf>
    <xf numFmtId="0" fontId="11" fillId="8" borderId="0" xfId="0" applyFont="1" applyFill="1" applyBorder="1" applyAlignment="1">
      <alignment horizontal="center" wrapText="1"/>
    </xf>
    <xf numFmtId="0" fontId="11" fillId="8" borderId="19" xfId="0" applyFont="1" applyFill="1" applyBorder="1" applyAlignment="1">
      <alignment horizontal="center"/>
    </xf>
    <xf numFmtId="0" fontId="9" fillId="11" borderId="9" xfId="0" applyFont="1" applyFill="1" applyBorder="1" applyAlignment="1">
      <alignment horizontal="left"/>
    </xf>
    <xf numFmtId="0" fontId="9" fillId="11" borderId="12" xfId="0" applyFont="1" applyFill="1" applyBorder="1" applyAlignment="1">
      <alignment horizontal="left"/>
    </xf>
    <xf numFmtId="0" fontId="0" fillId="8" borderId="9" xfId="0" applyFill="1" applyBorder="1" applyAlignment="1">
      <alignment horizontal="center"/>
    </xf>
    <xf numFmtId="0" fontId="0" fillId="8" borderId="12" xfId="0" applyFill="1" applyBorder="1" applyAlignment="1">
      <alignment horizontal="center"/>
    </xf>
    <xf numFmtId="0" fontId="11" fillId="8" borderId="20" xfId="0" applyFont="1" applyFill="1" applyBorder="1" applyAlignment="1">
      <alignment horizontal="center"/>
    </xf>
    <xf numFmtId="0" fontId="11" fillId="8" borderId="26" xfId="0" applyFont="1" applyFill="1" applyBorder="1" applyAlignment="1">
      <alignment horizontal="center"/>
    </xf>
    <xf numFmtId="0" fontId="11" fillId="8" borderId="24" xfId="0" applyFont="1" applyFill="1" applyBorder="1" applyAlignment="1">
      <alignment horizontal="center"/>
    </xf>
    <xf numFmtId="0" fontId="11" fillId="8" borderId="23" xfId="0" applyFont="1" applyFill="1" applyBorder="1" applyAlignment="1">
      <alignment horizontal="center"/>
    </xf>
    <xf numFmtId="0" fontId="11" fillId="8" borderId="0" xfId="0" applyFont="1" applyFill="1" applyBorder="1" applyAlignment="1">
      <alignment horizontal="center"/>
    </xf>
  </cellXfs>
  <cellStyles count="4">
    <cellStyle name="Currency" xfId="1" builtinId="4"/>
    <cellStyle name="Hyperlink" xfId="2" builtinId="8"/>
    <cellStyle name="Normal" xfId="0" builtinId="0"/>
    <cellStyle name="Percent" xfId="3" builtinId="5"/>
  </cellStyles>
  <dxfs count="6">
    <dxf>
      <font>
        <color rgb="FF9C0006"/>
      </font>
      <fill>
        <patternFill>
          <bgColor rgb="FFFFC7CE"/>
        </patternFill>
      </fill>
    </dxf>
    <dxf>
      <font>
        <color rgb="FF9C0006"/>
      </font>
      <fill>
        <patternFill>
          <bgColor rgb="FFFFC7CE"/>
        </patternFill>
      </fill>
    </dxf>
    <dxf>
      <font>
        <condense val="0"/>
        <extend val="0"/>
        <color indexed="43"/>
      </font>
    </dxf>
    <dxf>
      <font>
        <condense val="0"/>
        <extend val="0"/>
        <color indexed="43"/>
      </font>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G$44" lockText="1" noThreeD="1"/>
</file>

<file path=xl/ctrlProps/ctrlProp10.xml><?xml version="1.0" encoding="utf-8"?>
<formControlPr xmlns="http://schemas.microsoft.com/office/spreadsheetml/2009/9/main" objectType="CheckBox" fmlaLink="$L$94" lockText="1" noThreeD="1"/>
</file>

<file path=xl/ctrlProps/ctrlProp11.xml><?xml version="1.0" encoding="utf-8"?>
<formControlPr xmlns="http://schemas.microsoft.com/office/spreadsheetml/2009/9/main" objectType="CheckBox" fmlaLink="$L$95" lockText="1" noThreeD="1"/>
</file>

<file path=xl/ctrlProps/ctrlProp12.xml><?xml version="1.0" encoding="utf-8"?>
<formControlPr xmlns="http://schemas.microsoft.com/office/spreadsheetml/2009/9/main" objectType="CheckBox" fmlaLink="$L$85" lockText="1" noThreeD="1"/>
</file>

<file path=xl/ctrlProps/ctrlProp13.xml><?xml version="1.0" encoding="utf-8"?>
<formControlPr xmlns="http://schemas.microsoft.com/office/spreadsheetml/2009/9/main" objectType="CheckBox" fmlaLink="$L$86" lockText="1" noThreeD="1"/>
</file>

<file path=xl/ctrlProps/ctrlProp14.xml><?xml version="1.0" encoding="utf-8"?>
<formControlPr xmlns="http://schemas.microsoft.com/office/spreadsheetml/2009/9/main" objectType="CheckBox" fmlaLink="$G$17" lockText="1" noThreeD="1"/>
</file>

<file path=xl/ctrlProps/ctrlProp15.xml><?xml version="1.0" encoding="utf-8"?>
<formControlPr xmlns="http://schemas.microsoft.com/office/spreadsheetml/2009/9/main" objectType="CheckBox" fmlaLink="$G$18" lockText="1" noThreeD="1"/>
</file>

<file path=xl/ctrlProps/ctrlProp16.xml><?xml version="1.0" encoding="utf-8"?>
<formControlPr xmlns="http://schemas.microsoft.com/office/spreadsheetml/2009/9/main" objectType="CheckBox" fmlaLink="$G$19" lockText="1" noThreeD="1"/>
</file>

<file path=xl/ctrlProps/ctrlProp17.xml><?xml version="1.0" encoding="utf-8"?>
<formControlPr xmlns="http://schemas.microsoft.com/office/spreadsheetml/2009/9/main" objectType="CheckBox" fmlaLink="$G$44" lockText="1" noThreeD="1"/>
</file>

<file path=xl/ctrlProps/ctrlProp18.xml><?xml version="1.0" encoding="utf-8"?>
<formControlPr xmlns="http://schemas.microsoft.com/office/spreadsheetml/2009/9/main" objectType="CheckBox" fmlaLink="$G$45" lockText="1" noThreeD="1"/>
</file>

<file path=xl/ctrlProps/ctrlProp19.xml><?xml version="1.0" encoding="utf-8"?>
<formControlPr xmlns="http://schemas.microsoft.com/office/spreadsheetml/2009/9/main" objectType="CheckBox" fmlaLink="$G$46" lockText="1" noThreeD="1"/>
</file>

<file path=xl/ctrlProps/ctrlProp2.xml><?xml version="1.0" encoding="utf-8"?>
<formControlPr xmlns="http://schemas.microsoft.com/office/spreadsheetml/2009/9/main" objectType="CheckBox" fmlaLink="$G$45" lockText="1" noThreeD="1"/>
</file>

<file path=xl/ctrlProps/ctrlProp20.xml><?xml version="1.0" encoding="utf-8"?>
<formControlPr xmlns="http://schemas.microsoft.com/office/spreadsheetml/2009/9/main" objectType="CheckBox" fmlaLink="$G$16" lockText="1" noThreeD="1"/>
</file>

<file path=xl/ctrlProps/ctrlProp21.xml><?xml version="1.0" encoding="utf-8"?>
<formControlPr xmlns="http://schemas.microsoft.com/office/spreadsheetml/2009/9/main" objectType="CheckBox" fmlaLink="$G$61" lockText="1" noThreeD="1"/>
</file>

<file path=xl/ctrlProps/ctrlProp22.xml><?xml version="1.0" encoding="utf-8"?>
<formControlPr xmlns="http://schemas.microsoft.com/office/spreadsheetml/2009/9/main" objectType="CheckBox" fmlaLink="$G$62" lockText="1" noThreeD="1"/>
</file>

<file path=xl/ctrlProps/ctrlProp23.xml><?xml version="1.0" encoding="utf-8"?>
<formControlPr xmlns="http://schemas.microsoft.com/office/spreadsheetml/2009/9/main" objectType="CheckBox" fmlaLink="$G$63" lockText="1" noThreeD="1"/>
</file>

<file path=xl/ctrlProps/ctrlProp24.xml><?xml version="1.0" encoding="utf-8"?>
<formControlPr xmlns="http://schemas.microsoft.com/office/spreadsheetml/2009/9/main" objectType="CheckBox" fmlaLink="$G$76" lockText="1" noThreeD="1"/>
</file>

<file path=xl/ctrlProps/ctrlProp25.xml><?xml version="1.0" encoding="utf-8"?>
<formControlPr xmlns="http://schemas.microsoft.com/office/spreadsheetml/2009/9/main" objectType="CheckBox" fmlaLink="$G$77" lockText="1" noThreeD="1"/>
</file>

<file path=xl/ctrlProps/ctrlProp26.xml><?xml version="1.0" encoding="utf-8"?>
<formControlPr xmlns="http://schemas.microsoft.com/office/spreadsheetml/2009/9/main" objectType="CheckBox" fmlaLink="$G$78" lockText="1" noThreeD="1"/>
</file>

<file path=xl/ctrlProps/ctrlProp27.xml><?xml version="1.0" encoding="utf-8"?>
<formControlPr xmlns="http://schemas.microsoft.com/office/spreadsheetml/2009/9/main" objectType="CheckBox" fmlaLink="$M$27" lockText="1" noThreeD="1"/>
</file>

<file path=xl/ctrlProps/ctrlProp28.xml><?xml version="1.0" encoding="utf-8"?>
<formControlPr xmlns="http://schemas.microsoft.com/office/spreadsheetml/2009/9/main" objectType="CheckBox" fmlaLink="$M$28" lockText="1" noThreeD="1"/>
</file>

<file path=xl/ctrlProps/ctrlProp29.xml><?xml version="1.0" encoding="utf-8"?>
<formControlPr xmlns="http://schemas.microsoft.com/office/spreadsheetml/2009/9/main" objectType="CheckBox" checked="Checked" fmlaLink="$M$29" lockText="1" noThreeD="1"/>
</file>

<file path=xl/ctrlProps/ctrlProp3.xml><?xml version="1.0" encoding="utf-8"?>
<formControlPr xmlns="http://schemas.microsoft.com/office/spreadsheetml/2009/9/main" objectType="CheckBox" fmlaLink="$G$46" lockText="1" noThreeD="1"/>
</file>

<file path=xl/ctrlProps/ctrlProp30.xml><?xml version="1.0" encoding="utf-8"?>
<formControlPr xmlns="http://schemas.microsoft.com/office/spreadsheetml/2009/9/main" objectType="CheckBox" fmlaLink="$M$30" lockText="1" noThreeD="1"/>
</file>

<file path=xl/ctrlProps/ctrlProp31.xml><?xml version="1.0" encoding="utf-8"?>
<formControlPr xmlns="http://schemas.microsoft.com/office/spreadsheetml/2009/9/main" objectType="CheckBox" fmlaLink="$M$32" lockText="1" noThreeD="1"/>
</file>

<file path=xl/ctrlProps/ctrlProp32.xml><?xml version="1.0" encoding="utf-8"?>
<formControlPr xmlns="http://schemas.microsoft.com/office/spreadsheetml/2009/9/main" objectType="CheckBox" fmlaLink="$M$33" lockText="1" noThreeD="1"/>
</file>

<file path=xl/ctrlProps/ctrlProp33.xml><?xml version="1.0" encoding="utf-8"?>
<formControlPr xmlns="http://schemas.microsoft.com/office/spreadsheetml/2009/9/main" objectType="CheckBox" fmlaLink="$M$34" lockText="1" noThreeD="1"/>
</file>

<file path=xl/ctrlProps/ctrlProp34.xml><?xml version="1.0" encoding="utf-8"?>
<formControlPr xmlns="http://schemas.microsoft.com/office/spreadsheetml/2009/9/main" objectType="CheckBox" fmlaLink="$L$94" lockText="1" noThreeD="1"/>
</file>

<file path=xl/ctrlProps/ctrlProp35.xml><?xml version="1.0" encoding="utf-8"?>
<formControlPr xmlns="http://schemas.microsoft.com/office/spreadsheetml/2009/9/main" objectType="CheckBox" fmlaLink="$L$95" lockText="1" noThreeD="1"/>
</file>

<file path=xl/ctrlProps/ctrlProp36.xml><?xml version="1.0" encoding="utf-8"?>
<formControlPr xmlns="http://schemas.microsoft.com/office/spreadsheetml/2009/9/main" objectType="CheckBox" fmlaLink="$L$85" lockText="1" noThreeD="1"/>
</file>

<file path=xl/ctrlProps/ctrlProp37.xml><?xml version="1.0" encoding="utf-8"?>
<formControlPr xmlns="http://schemas.microsoft.com/office/spreadsheetml/2009/9/main" objectType="CheckBox" fmlaLink="$L$86" lockText="1" noThreeD="1"/>
</file>

<file path=xl/ctrlProps/ctrlProp4.xml><?xml version="1.0" encoding="utf-8"?>
<formControlPr xmlns="http://schemas.microsoft.com/office/spreadsheetml/2009/9/main" objectType="CheckBox" fmlaLink="$G$61" lockText="1" noThreeD="1"/>
</file>

<file path=xl/ctrlProps/ctrlProp5.xml><?xml version="1.0" encoding="utf-8"?>
<formControlPr xmlns="http://schemas.microsoft.com/office/spreadsheetml/2009/9/main" objectType="CheckBox" fmlaLink="$G$62" lockText="1" noThreeD="1"/>
</file>

<file path=xl/ctrlProps/ctrlProp6.xml><?xml version="1.0" encoding="utf-8"?>
<formControlPr xmlns="http://schemas.microsoft.com/office/spreadsheetml/2009/9/main" objectType="CheckBox" fmlaLink="$G$63" lockText="1" noThreeD="1"/>
</file>

<file path=xl/ctrlProps/ctrlProp7.xml><?xml version="1.0" encoding="utf-8"?>
<formControlPr xmlns="http://schemas.microsoft.com/office/spreadsheetml/2009/9/main" objectType="CheckBox" fmlaLink="$G$76" lockText="1" noThreeD="1"/>
</file>

<file path=xl/ctrlProps/ctrlProp8.xml><?xml version="1.0" encoding="utf-8"?>
<formControlPr xmlns="http://schemas.microsoft.com/office/spreadsheetml/2009/9/main" objectType="CheckBox" fmlaLink="$G$77" lockText="1" noThreeD="1"/>
</file>

<file path=xl/ctrlProps/ctrlProp9.xml><?xml version="1.0" encoding="utf-8"?>
<formControlPr xmlns="http://schemas.microsoft.com/office/spreadsheetml/2009/9/main" objectType="CheckBox" fmlaLink="$G$7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933450</xdr:colOff>
          <xdr:row>42</xdr:row>
          <xdr:rowOff>133350</xdr:rowOff>
        </xdr:from>
        <xdr:to>
          <xdr:col>13</xdr:col>
          <xdr:colOff>304800</xdr:colOff>
          <xdr:row>43</xdr:row>
          <xdr:rowOff>152400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933450</xdr:colOff>
          <xdr:row>43</xdr:row>
          <xdr:rowOff>152400</xdr:rowOff>
        </xdr:from>
        <xdr:to>
          <xdr:col>13</xdr:col>
          <xdr:colOff>304800</xdr:colOff>
          <xdr:row>44</xdr:row>
          <xdr:rowOff>171450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933450</xdr:colOff>
          <xdr:row>44</xdr:row>
          <xdr:rowOff>142875</xdr:rowOff>
        </xdr:from>
        <xdr:to>
          <xdr:col>13</xdr:col>
          <xdr:colOff>304800</xdr:colOff>
          <xdr:row>45</xdr:row>
          <xdr:rowOff>161925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60</xdr:row>
          <xdr:rowOff>0</xdr:rowOff>
        </xdr:from>
        <xdr:to>
          <xdr:col>13</xdr:col>
          <xdr:colOff>304800</xdr:colOff>
          <xdr:row>61</xdr:row>
          <xdr:rowOff>19050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60</xdr:row>
          <xdr:rowOff>161925</xdr:rowOff>
        </xdr:from>
        <xdr:to>
          <xdr:col>13</xdr:col>
          <xdr:colOff>304800</xdr:colOff>
          <xdr:row>61</xdr:row>
          <xdr:rowOff>180975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61</xdr:row>
          <xdr:rowOff>152400</xdr:rowOff>
        </xdr:from>
        <xdr:to>
          <xdr:col>13</xdr:col>
          <xdr:colOff>304800</xdr:colOff>
          <xdr:row>62</xdr:row>
          <xdr:rowOff>171450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74</xdr:row>
          <xdr:rowOff>142875</xdr:rowOff>
        </xdr:from>
        <xdr:to>
          <xdr:col>13</xdr:col>
          <xdr:colOff>304800</xdr:colOff>
          <xdr:row>75</xdr:row>
          <xdr:rowOff>161925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4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75</xdr:row>
          <xdr:rowOff>133350</xdr:rowOff>
        </xdr:from>
        <xdr:to>
          <xdr:col>13</xdr:col>
          <xdr:colOff>304800</xdr:colOff>
          <xdr:row>76</xdr:row>
          <xdr:rowOff>152400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4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76</xdr:row>
          <xdr:rowOff>123825</xdr:rowOff>
        </xdr:from>
        <xdr:to>
          <xdr:col>13</xdr:col>
          <xdr:colOff>304800</xdr:colOff>
          <xdr:row>77</xdr:row>
          <xdr:rowOff>142875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4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92</xdr:row>
          <xdr:rowOff>133350</xdr:rowOff>
        </xdr:from>
        <xdr:to>
          <xdr:col>13</xdr:col>
          <xdr:colOff>304800</xdr:colOff>
          <xdr:row>93</xdr:row>
          <xdr:rowOff>152400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4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93</xdr:row>
          <xdr:rowOff>123825</xdr:rowOff>
        </xdr:from>
        <xdr:to>
          <xdr:col>13</xdr:col>
          <xdr:colOff>304800</xdr:colOff>
          <xdr:row>94</xdr:row>
          <xdr:rowOff>142875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4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1019175</xdr:colOff>
          <xdr:row>83</xdr:row>
          <xdr:rowOff>152400</xdr:rowOff>
        </xdr:from>
        <xdr:to>
          <xdr:col>13</xdr:col>
          <xdr:colOff>304800</xdr:colOff>
          <xdr:row>84</xdr:row>
          <xdr:rowOff>171450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4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1019175</xdr:colOff>
          <xdr:row>84</xdr:row>
          <xdr:rowOff>152400</xdr:rowOff>
        </xdr:from>
        <xdr:to>
          <xdr:col>13</xdr:col>
          <xdr:colOff>304800</xdr:colOff>
          <xdr:row>85</xdr:row>
          <xdr:rowOff>171450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4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124</xdr:row>
          <xdr:rowOff>161925</xdr:rowOff>
        </xdr:from>
        <xdr:to>
          <xdr:col>13</xdr:col>
          <xdr:colOff>304800</xdr:colOff>
          <xdr:row>125</xdr:row>
          <xdr:rowOff>180975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4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125</xdr:row>
          <xdr:rowOff>142875</xdr:rowOff>
        </xdr:from>
        <xdr:to>
          <xdr:col>13</xdr:col>
          <xdr:colOff>304800</xdr:colOff>
          <xdr:row>126</xdr:row>
          <xdr:rowOff>161925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4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126</xdr:row>
          <xdr:rowOff>152400</xdr:rowOff>
        </xdr:from>
        <xdr:to>
          <xdr:col>13</xdr:col>
          <xdr:colOff>304800</xdr:colOff>
          <xdr:row>127</xdr:row>
          <xdr:rowOff>171450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4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933450</xdr:colOff>
          <xdr:row>151</xdr:row>
          <xdr:rowOff>133350</xdr:rowOff>
        </xdr:from>
        <xdr:to>
          <xdr:col>13</xdr:col>
          <xdr:colOff>304800</xdr:colOff>
          <xdr:row>152</xdr:row>
          <xdr:rowOff>152400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933450</xdr:colOff>
          <xdr:row>152</xdr:row>
          <xdr:rowOff>152400</xdr:rowOff>
        </xdr:from>
        <xdr:to>
          <xdr:col>13</xdr:col>
          <xdr:colOff>304800</xdr:colOff>
          <xdr:row>153</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933450</xdr:colOff>
          <xdr:row>153</xdr:row>
          <xdr:rowOff>142875</xdr:rowOff>
        </xdr:from>
        <xdr:to>
          <xdr:col>13</xdr:col>
          <xdr:colOff>304800</xdr:colOff>
          <xdr:row>154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123</xdr:row>
          <xdr:rowOff>152400</xdr:rowOff>
        </xdr:from>
        <xdr:to>
          <xdr:col>13</xdr:col>
          <xdr:colOff>304800</xdr:colOff>
          <xdr:row>124</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169</xdr:row>
          <xdr:rowOff>0</xdr:rowOff>
        </xdr:from>
        <xdr:to>
          <xdr:col>13</xdr:col>
          <xdr:colOff>304800</xdr:colOff>
          <xdr:row>170</xdr:row>
          <xdr:rowOff>19050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169</xdr:row>
          <xdr:rowOff>161925</xdr:rowOff>
        </xdr:from>
        <xdr:to>
          <xdr:col>13</xdr:col>
          <xdr:colOff>304800</xdr:colOff>
          <xdr:row>170</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170</xdr:row>
          <xdr:rowOff>152400</xdr:rowOff>
        </xdr:from>
        <xdr:to>
          <xdr:col>13</xdr:col>
          <xdr:colOff>304800</xdr:colOff>
          <xdr:row>171</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183</xdr:row>
          <xdr:rowOff>142875</xdr:rowOff>
        </xdr:from>
        <xdr:to>
          <xdr:col>13</xdr:col>
          <xdr:colOff>304800</xdr:colOff>
          <xdr:row>184</xdr:row>
          <xdr:rowOff>161925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4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184</xdr:row>
          <xdr:rowOff>133350</xdr:rowOff>
        </xdr:from>
        <xdr:to>
          <xdr:col>13</xdr:col>
          <xdr:colOff>304800</xdr:colOff>
          <xdr:row>185</xdr:row>
          <xdr:rowOff>152400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4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185</xdr:row>
          <xdr:rowOff>123825</xdr:rowOff>
        </xdr:from>
        <xdr:to>
          <xdr:col>13</xdr:col>
          <xdr:colOff>304800</xdr:colOff>
          <xdr:row>186</xdr:row>
          <xdr:rowOff>142875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133</xdr:row>
          <xdr:rowOff>142875</xdr:rowOff>
        </xdr:from>
        <xdr:to>
          <xdr:col>13</xdr:col>
          <xdr:colOff>304800</xdr:colOff>
          <xdr:row>134</xdr:row>
          <xdr:rowOff>161925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4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134</xdr:row>
          <xdr:rowOff>142875</xdr:rowOff>
        </xdr:from>
        <xdr:to>
          <xdr:col>13</xdr:col>
          <xdr:colOff>304800</xdr:colOff>
          <xdr:row>135</xdr:row>
          <xdr:rowOff>161925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4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135</xdr:row>
          <xdr:rowOff>142875</xdr:rowOff>
        </xdr:from>
        <xdr:to>
          <xdr:col>13</xdr:col>
          <xdr:colOff>304800</xdr:colOff>
          <xdr:row>136</xdr:row>
          <xdr:rowOff>161925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4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136</xdr:row>
          <xdr:rowOff>142875</xdr:rowOff>
        </xdr:from>
        <xdr:to>
          <xdr:col>13</xdr:col>
          <xdr:colOff>304800</xdr:colOff>
          <xdr:row>137</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138</xdr:row>
          <xdr:rowOff>142875</xdr:rowOff>
        </xdr:from>
        <xdr:to>
          <xdr:col>13</xdr:col>
          <xdr:colOff>304800</xdr:colOff>
          <xdr:row>139</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139</xdr:row>
          <xdr:rowOff>152400</xdr:rowOff>
        </xdr:from>
        <xdr:to>
          <xdr:col>13</xdr:col>
          <xdr:colOff>304800</xdr:colOff>
          <xdr:row>140</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140</xdr:row>
          <xdr:rowOff>152400</xdr:rowOff>
        </xdr:from>
        <xdr:to>
          <xdr:col>13</xdr:col>
          <xdr:colOff>304800</xdr:colOff>
          <xdr:row>141</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201</xdr:row>
          <xdr:rowOff>133350</xdr:rowOff>
        </xdr:from>
        <xdr:to>
          <xdr:col>13</xdr:col>
          <xdr:colOff>304800</xdr:colOff>
          <xdr:row>202</xdr:row>
          <xdr:rowOff>152400</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4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202</xdr:row>
          <xdr:rowOff>123825</xdr:rowOff>
        </xdr:from>
        <xdr:to>
          <xdr:col>13</xdr:col>
          <xdr:colOff>304800</xdr:colOff>
          <xdr:row>203</xdr:row>
          <xdr:rowOff>142875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1019175</xdr:colOff>
          <xdr:row>192</xdr:row>
          <xdr:rowOff>152400</xdr:rowOff>
        </xdr:from>
        <xdr:to>
          <xdr:col>13</xdr:col>
          <xdr:colOff>304800</xdr:colOff>
          <xdr:row>193</xdr:row>
          <xdr:rowOff>171450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1019175</xdr:colOff>
          <xdr:row>193</xdr:row>
          <xdr:rowOff>152400</xdr:rowOff>
        </xdr:from>
        <xdr:to>
          <xdr:col>13</xdr:col>
          <xdr:colOff>304800</xdr:colOff>
          <xdr:row>194</xdr:row>
          <xdr:rowOff>171450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Work%20Space/Excel/The%20Holy%20Grail%203.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 List"/>
      <sheetName val="Sheet1"/>
      <sheetName val="P and I Calculator"/>
      <sheetName val="REO"/>
      <sheetName val="Overview"/>
      <sheetName val="Income Calculator"/>
      <sheetName val="Safety net"/>
      <sheetName val="Pre Worksheet"/>
      <sheetName val="JSON 1003"/>
      <sheetName val="Budget Calc"/>
      <sheetName val="Validations"/>
      <sheetName val="Max Loan Amount Calc"/>
      <sheetName val="MINIMUM STUFF"/>
      <sheetName val="Conventional Stips"/>
      <sheetName val="FHA Stips"/>
      <sheetName val="Asset Depletion Calc"/>
      <sheetName val="Debt Coverage Ratio"/>
      <sheetName val="Rental Income Calc Simple"/>
      <sheetName val="12 Month Personal  "/>
      <sheetName val="24 Month Personal"/>
      <sheetName val="12 Month BUSINESS "/>
      <sheetName val="24 Month BUSINESS"/>
      <sheetName val="Pre Approval Letter"/>
      <sheetName val="Pre Validations"/>
      <sheetName val="VA Stips"/>
      <sheetName val="USDA (in progress)"/>
      <sheetName val="VA IRRRL"/>
      <sheetName val="REO CALCULATOR"/>
      <sheetName val="FHA Streamline Calc"/>
    </sheetNames>
    <sheetDataSet>
      <sheetData sheetId="0">
        <row r="2">
          <cell r="E2" t="str">
            <v>Purchase</v>
          </cell>
        </row>
        <row r="22">
          <cell r="E22" t="str">
            <v>No</v>
          </cell>
        </row>
        <row r="23">
          <cell r="E23"/>
        </row>
        <row r="47">
          <cell r="E47"/>
          <cell r="F47">
            <v>202000</v>
          </cell>
        </row>
        <row r="52">
          <cell r="E52" t="str">
            <v>TRUE</v>
          </cell>
          <cell r="F52" t="str">
            <v>FALSE</v>
          </cell>
          <cell r="G52" t="str">
            <v>FALSE</v>
          </cell>
        </row>
        <row r="53">
          <cell r="E53" t="str">
            <v>FALSE</v>
          </cell>
          <cell r="F53" t="str">
            <v>FALSE</v>
          </cell>
          <cell r="G53" t="str">
            <v>FALSE</v>
          </cell>
        </row>
        <row r="54">
          <cell r="E54" t="str">
            <v>FALSE</v>
          </cell>
          <cell r="F54" t="b">
            <v>0</v>
          </cell>
          <cell r="G54" t="b">
            <v>0</v>
          </cell>
        </row>
        <row r="55">
          <cell r="E55" t="str">
            <v>FALSE</v>
          </cell>
          <cell r="F55" t="b">
            <v>0</v>
          </cell>
          <cell r="G55" t="b">
            <v>0</v>
          </cell>
        </row>
        <row r="56">
          <cell r="E56" t="str">
            <v>FALSE</v>
          </cell>
          <cell r="F56" t="str">
            <v>FALSE</v>
          </cell>
          <cell r="G56" t="str">
            <v>FALSE</v>
          </cell>
        </row>
        <row r="116">
          <cell r="E116" t="str">
            <v>Yes</v>
          </cell>
        </row>
      </sheetData>
      <sheetData sheetId="1"/>
      <sheetData sheetId="2"/>
      <sheetData sheetId="3"/>
      <sheetData sheetId="4"/>
      <sheetData sheetId="5"/>
      <sheetData sheetId="6"/>
      <sheetData sheetId="7"/>
      <sheetData sheetId="8"/>
      <sheetData sheetId="9"/>
      <sheetData sheetId="10">
        <row r="9">
          <cell r="U9" t="str">
            <v>Bi Monthly</v>
          </cell>
          <cell r="V9">
            <v>24</v>
          </cell>
        </row>
        <row r="10">
          <cell r="U10" t="str">
            <v>Bi Weekly</v>
          </cell>
          <cell r="V10">
            <v>26</v>
          </cell>
        </row>
        <row r="11">
          <cell r="U11" t="str">
            <v>Weekly</v>
          </cell>
          <cell r="V11">
            <v>52</v>
          </cell>
        </row>
        <row r="12">
          <cell r="U12" t="str">
            <v>Monthly</v>
          </cell>
          <cell r="V12">
            <v>12</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2" Type="http://schemas.openxmlformats.org/officeDocument/2006/relationships/printerSettings" Target="../printerSettings/printerSettings6.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printerSettings" Target="../printerSettings/printerSettings5.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10753-4A98-42BF-AEC2-8A5BBE91B492}">
  <sheetPr>
    <pageSetUpPr autoPageBreaks="0" fitToPage="1"/>
  </sheetPr>
  <dimension ref="A1:AI249"/>
  <sheetViews>
    <sheetView zoomScaleNormal="100" workbookViewId="0">
      <pane ySplit="32" topLeftCell="A45" activePane="bottomLeft" state="frozen"/>
      <selection pane="bottomLeft" sqref="A1:XFD1048576"/>
    </sheetView>
  </sheetViews>
  <sheetFormatPr defaultRowHeight="15" zeroHeight="1" x14ac:dyDescent="0.25"/>
  <cols>
    <col min="5" max="5" width="23.42578125" customWidth="1"/>
    <col min="6" max="6" width="12.28515625" customWidth="1"/>
    <col min="8" max="8" width="13" customWidth="1"/>
    <col min="12" max="12" width="17" bestFit="1" customWidth="1"/>
    <col min="13" max="13" width="12.5703125" bestFit="1" customWidth="1"/>
    <col min="16" max="16" width="24.7109375" bestFit="1" customWidth="1"/>
    <col min="17" max="17" width="16.42578125" customWidth="1"/>
    <col min="18" max="18" width="14" bestFit="1" customWidth="1"/>
  </cols>
  <sheetData>
    <row r="1" spans="1:35" s="1" customFormat="1" ht="15.75" hidden="1" thickBot="1" x14ac:dyDescent="0.3">
      <c r="S1" s="2"/>
      <c r="T1" s="2"/>
      <c r="U1" s="2"/>
      <c r="V1" s="2"/>
      <c r="W1" s="2"/>
      <c r="X1" s="2"/>
      <c r="Y1" s="2"/>
      <c r="Z1" s="2"/>
      <c r="AA1" s="2"/>
      <c r="AB1" s="2"/>
      <c r="AC1" s="2"/>
    </row>
    <row r="2" spans="1:35" ht="15.75" hidden="1" thickBot="1" x14ac:dyDescent="0.3">
      <c r="A2" s="1"/>
      <c r="B2" s="1"/>
      <c r="C2" s="1"/>
      <c r="D2" s="1"/>
      <c r="E2" s="3" t="s">
        <v>94</v>
      </c>
      <c r="F2" s="294" t="s">
        <v>0</v>
      </c>
      <c r="G2" s="295"/>
      <c r="H2" s="296"/>
      <c r="I2" s="176">
        <v>12</v>
      </c>
      <c r="J2" s="176">
        <v>24</v>
      </c>
      <c r="K2" s="176"/>
      <c r="L2" s="300" t="s">
        <v>217</v>
      </c>
      <c r="M2" s="301"/>
      <c r="N2" s="301"/>
      <c r="O2" s="301"/>
      <c r="P2" s="301"/>
      <c r="Q2" s="301"/>
      <c r="R2" s="302"/>
      <c r="S2" s="2"/>
      <c r="T2" s="2"/>
      <c r="U2" s="2"/>
      <c r="V2" s="2"/>
      <c r="W2" s="2"/>
      <c r="X2" s="2"/>
      <c r="Y2" s="2"/>
      <c r="Z2" s="2"/>
      <c r="AA2" s="2"/>
      <c r="AB2" s="2"/>
      <c r="AC2" s="2"/>
      <c r="AD2" s="1"/>
      <c r="AE2" s="1"/>
      <c r="AF2" s="1"/>
      <c r="AG2" s="1"/>
      <c r="AH2" s="1"/>
      <c r="AI2" s="1"/>
    </row>
    <row r="3" spans="1:35" ht="18.75" hidden="1" thickBot="1" x14ac:dyDescent="0.3">
      <c r="A3" s="1"/>
      <c r="B3" s="1"/>
      <c r="C3" s="1"/>
      <c r="D3" s="1"/>
      <c r="E3" s="7"/>
      <c r="F3" s="185"/>
      <c r="G3" s="305"/>
      <c r="H3" s="293"/>
      <c r="I3" s="177">
        <f>SUM(I2:I2)</f>
        <v>12</v>
      </c>
      <c r="J3" s="177"/>
      <c r="K3" s="142"/>
      <c r="L3" s="169" t="s">
        <v>189</v>
      </c>
      <c r="M3" s="170" t="s">
        <v>190</v>
      </c>
      <c r="N3" s="170" t="s">
        <v>191</v>
      </c>
      <c r="O3" s="170" t="s">
        <v>192</v>
      </c>
      <c r="P3" s="170" t="s">
        <v>193</v>
      </c>
      <c r="Q3" s="170" t="s">
        <v>194</v>
      </c>
      <c r="R3" s="171" t="s">
        <v>195</v>
      </c>
      <c r="S3" s="2"/>
      <c r="T3" s="2"/>
      <c r="U3" s="2"/>
      <c r="V3" s="2"/>
      <c r="W3" s="2"/>
      <c r="X3" s="2"/>
      <c r="Y3" s="2"/>
      <c r="Z3" s="2"/>
      <c r="AA3" s="2"/>
      <c r="AB3" s="2"/>
      <c r="AC3" s="2"/>
      <c r="AD3" s="1"/>
      <c r="AE3" s="1"/>
      <c r="AF3" s="1"/>
      <c r="AG3" s="1"/>
      <c r="AH3" s="1"/>
      <c r="AI3" s="1"/>
    </row>
    <row r="4" spans="1:35" ht="15.75" hidden="1" thickBot="1" x14ac:dyDescent="0.3">
      <c r="A4" s="1"/>
      <c r="B4" s="1"/>
      <c r="C4" s="1"/>
      <c r="D4" s="1"/>
      <c r="E4" s="7" t="s">
        <v>184</v>
      </c>
      <c r="F4" s="4">
        <v>0</v>
      </c>
      <c r="G4" s="142"/>
      <c r="H4" s="132"/>
      <c r="I4" s="142"/>
      <c r="J4" s="142"/>
      <c r="K4" s="142"/>
      <c r="L4" s="211"/>
      <c r="M4" s="212"/>
      <c r="N4" s="212"/>
      <c r="O4" s="212"/>
      <c r="P4" s="212"/>
      <c r="Q4" s="212"/>
      <c r="R4" s="167">
        <f>P4</f>
        <v>0</v>
      </c>
      <c r="S4" s="200"/>
      <c r="T4" s="200"/>
      <c r="U4" s="200"/>
      <c r="V4" s="2"/>
      <c r="W4" s="2"/>
      <c r="X4" s="2"/>
      <c r="Y4" s="2"/>
      <c r="Z4" s="2"/>
      <c r="AA4" s="2"/>
      <c r="AB4" s="2"/>
      <c r="AC4" s="2"/>
      <c r="AD4" s="1"/>
      <c r="AE4" s="1"/>
      <c r="AF4" s="1"/>
      <c r="AG4" s="1"/>
      <c r="AH4" s="1"/>
      <c r="AI4" s="1"/>
    </row>
    <row r="5" spans="1:35" ht="15.75" hidden="1" thickBot="1" x14ac:dyDescent="0.3">
      <c r="A5" s="1"/>
      <c r="B5" s="1"/>
      <c r="C5" s="1"/>
      <c r="D5" s="1"/>
      <c r="E5" s="129" t="s">
        <v>95</v>
      </c>
      <c r="F5" s="10">
        <v>44068</v>
      </c>
      <c r="G5" s="177">
        <f>'Hesz''s'!J4</f>
        <v>8.3834697701942993</v>
      </c>
      <c r="H5" s="132"/>
      <c r="I5" s="142"/>
      <c r="J5" s="142"/>
      <c r="K5" s="142"/>
      <c r="L5" s="211"/>
      <c r="M5" s="212"/>
      <c r="N5" s="212"/>
      <c r="O5" s="212"/>
      <c r="P5" s="212"/>
      <c r="Q5" s="212"/>
      <c r="R5" s="160">
        <f>P5</f>
        <v>0</v>
      </c>
      <c r="S5" s="200"/>
      <c r="T5" s="200"/>
      <c r="U5" s="200"/>
      <c r="V5" s="2"/>
      <c r="W5" s="2"/>
      <c r="X5" s="2"/>
      <c r="Y5" s="2"/>
      <c r="Z5" s="2"/>
      <c r="AA5" s="2"/>
      <c r="AB5" s="2"/>
      <c r="AC5" s="2"/>
      <c r="AD5" s="1"/>
      <c r="AE5" s="1"/>
      <c r="AF5" s="1"/>
      <c r="AG5" s="1"/>
      <c r="AH5" s="1"/>
      <c r="AI5" s="1"/>
    </row>
    <row r="6" spans="1:35" ht="15.75" hidden="1" thickBot="1" x14ac:dyDescent="0.3">
      <c r="A6" s="1"/>
      <c r="B6" s="1"/>
      <c r="C6" s="1"/>
      <c r="D6" s="1"/>
      <c r="E6" s="7"/>
      <c r="F6" s="128"/>
      <c r="G6" s="142"/>
      <c r="H6" s="132"/>
      <c r="I6" s="178"/>
      <c r="J6" s="178"/>
      <c r="K6" s="178"/>
      <c r="L6" s="211"/>
      <c r="M6" s="212"/>
      <c r="N6" s="212"/>
      <c r="O6" s="212"/>
      <c r="P6" s="212"/>
      <c r="Q6" s="212"/>
      <c r="R6" s="160">
        <f>N6*0.01</f>
        <v>0</v>
      </c>
      <c r="S6" s="200"/>
      <c r="T6" s="200"/>
      <c r="U6" s="200"/>
      <c r="V6" s="2"/>
      <c r="W6" s="2"/>
      <c r="X6" s="2"/>
      <c r="Y6" s="2"/>
      <c r="Z6" s="2"/>
      <c r="AA6" s="2"/>
      <c r="AB6" s="2"/>
      <c r="AC6" s="2"/>
      <c r="AD6" s="1"/>
      <c r="AE6" s="1"/>
      <c r="AF6" s="1"/>
      <c r="AG6" s="1"/>
      <c r="AH6" s="1"/>
      <c r="AI6" s="1"/>
    </row>
    <row r="7" spans="1:35" ht="15.75" hidden="1" thickBot="1" x14ac:dyDescent="0.3">
      <c r="A7" s="1"/>
      <c r="B7" s="1"/>
      <c r="C7" s="1"/>
      <c r="D7" s="1"/>
      <c r="E7" s="7" t="s">
        <v>179</v>
      </c>
      <c r="F7" s="4">
        <v>0</v>
      </c>
      <c r="G7" s="142">
        <v>12</v>
      </c>
      <c r="H7" s="132"/>
      <c r="I7" s="178"/>
      <c r="J7" s="178"/>
      <c r="K7" s="178"/>
      <c r="L7" s="211"/>
      <c r="M7" s="212"/>
      <c r="N7" s="212"/>
      <c r="O7" s="212"/>
      <c r="P7" s="212"/>
      <c r="Q7" s="212"/>
      <c r="R7" s="160">
        <f>P7</f>
        <v>0</v>
      </c>
      <c r="S7" s="200"/>
      <c r="T7" s="200"/>
      <c r="U7" s="200"/>
      <c r="V7" s="2"/>
      <c r="W7" s="2"/>
      <c r="X7" s="2"/>
      <c r="Y7" s="2"/>
      <c r="Z7" s="2"/>
      <c r="AA7" s="2"/>
      <c r="AB7" s="2"/>
      <c r="AC7" s="2"/>
      <c r="AD7" s="1"/>
      <c r="AE7" s="1"/>
      <c r="AF7" s="1"/>
      <c r="AG7" s="1"/>
      <c r="AH7" s="1"/>
      <c r="AI7" s="1"/>
    </row>
    <row r="8" spans="1:35" ht="15.75" hidden="1" thickBot="1" x14ac:dyDescent="0.3">
      <c r="A8" s="1"/>
      <c r="B8" s="1"/>
      <c r="C8" s="1"/>
      <c r="D8" s="1"/>
      <c r="E8" s="7" t="s">
        <v>180</v>
      </c>
      <c r="F8" s="4">
        <v>0</v>
      </c>
      <c r="G8" s="142">
        <v>12</v>
      </c>
      <c r="H8" s="132"/>
      <c r="I8" s="178"/>
      <c r="J8" s="178"/>
      <c r="K8" s="178"/>
      <c r="L8" s="211"/>
      <c r="M8" s="212"/>
      <c r="N8" s="212"/>
      <c r="O8" s="212"/>
      <c r="P8" s="212"/>
      <c r="Q8" s="212"/>
      <c r="R8" s="160">
        <f>P8</f>
        <v>0</v>
      </c>
      <c r="S8" s="130"/>
      <c r="T8" s="130"/>
      <c r="U8" s="130"/>
      <c r="V8" s="2"/>
      <c r="W8" s="2"/>
      <c r="X8" s="2"/>
      <c r="Y8" s="2"/>
      <c r="Z8" s="2"/>
      <c r="AA8" s="2"/>
      <c r="AB8" s="2"/>
      <c r="AC8" s="2"/>
      <c r="AD8" s="1"/>
      <c r="AE8" s="1"/>
      <c r="AF8" s="1"/>
      <c r="AG8" s="1"/>
      <c r="AH8" s="1"/>
      <c r="AI8" s="1"/>
    </row>
    <row r="9" spans="1:35" ht="15.75" hidden="1" thickBot="1" x14ac:dyDescent="0.3">
      <c r="A9" s="1"/>
      <c r="B9" s="1"/>
      <c r="C9" s="1"/>
      <c r="D9" s="1"/>
      <c r="E9" s="7"/>
      <c r="F9" s="128"/>
      <c r="G9" s="142"/>
      <c r="H9" s="132"/>
      <c r="I9" s="178"/>
      <c r="J9" s="178"/>
      <c r="K9" s="178"/>
      <c r="L9" s="211"/>
      <c r="M9" s="212"/>
      <c r="N9" s="212"/>
      <c r="O9" s="212"/>
      <c r="P9" s="212"/>
      <c r="Q9" s="212"/>
      <c r="R9" s="160">
        <f>P9</f>
        <v>0</v>
      </c>
      <c r="S9" s="130"/>
      <c r="T9" s="130"/>
      <c r="U9" s="130"/>
      <c r="V9" s="2"/>
      <c r="W9" s="2"/>
      <c r="X9" s="2"/>
      <c r="Y9" s="2"/>
      <c r="Z9" s="2"/>
      <c r="AA9" s="2"/>
      <c r="AB9" s="2"/>
      <c r="AC9" s="2"/>
      <c r="AD9" s="1"/>
      <c r="AE9" s="1"/>
      <c r="AF9" s="1"/>
      <c r="AG9" s="1"/>
      <c r="AH9" s="1"/>
      <c r="AI9" s="1"/>
    </row>
    <row r="10" spans="1:35" ht="15.75" hidden="1" thickBot="1" x14ac:dyDescent="0.3">
      <c r="A10" s="1"/>
      <c r="B10" s="1"/>
      <c r="C10" s="1"/>
      <c r="D10" s="1"/>
      <c r="E10" s="7" t="s">
        <v>185</v>
      </c>
      <c r="F10" s="126">
        <f>(F4/I38)</f>
        <v>0</v>
      </c>
      <c r="G10" s="142">
        <f>F4/G5</f>
        <v>0</v>
      </c>
      <c r="H10" s="132"/>
      <c r="I10" s="178"/>
      <c r="J10" s="178"/>
      <c r="K10" s="178"/>
      <c r="L10" s="211"/>
      <c r="M10" s="212"/>
      <c r="N10" s="212"/>
      <c r="O10" s="212"/>
      <c r="P10" s="212"/>
      <c r="Q10" s="212"/>
      <c r="R10" s="160">
        <f>P10</f>
        <v>0</v>
      </c>
      <c r="S10" s="130" t="s">
        <v>34</v>
      </c>
      <c r="T10" s="130" t="s">
        <v>47</v>
      </c>
      <c r="U10" s="130"/>
      <c r="V10" s="2"/>
      <c r="W10" s="2"/>
      <c r="X10" s="2"/>
      <c r="Y10" s="2"/>
      <c r="Z10" s="2"/>
      <c r="AA10" s="2"/>
      <c r="AB10" s="2"/>
      <c r="AC10" s="2"/>
      <c r="AD10" s="1"/>
      <c r="AE10" s="1"/>
      <c r="AF10" s="1"/>
      <c r="AG10" s="1"/>
      <c r="AH10" s="1"/>
      <c r="AI10" s="1"/>
    </row>
    <row r="11" spans="1:35" ht="15.75" hidden="1" thickBot="1" x14ac:dyDescent="0.3">
      <c r="A11" s="1"/>
      <c r="B11" s="1"/>
      <c r="C11" s="1"/>
      <c r="D11" s="1"/>
      <c r="E11" s="7" t="s">
        <v>181</v>
      </c>
      <c r="F11" s="126">
        <f>G11</f>
        <v>0</v>
      </c>
      <c r="G11" s="142">
        <f>(F4+F7)/(G5+G7)</f>
        <v>0</v>
      </c>
      <c r="H11" s="132"/>
      <c r="I11" s="178"/>
      <c r="J11" s="178"/>
      <c r="K11" s="178"/>
      <c r="L11" s="213"/>
      <c r="M11" s="214"/>
      <c r="N11" s="214"/>
      <c r="O11" s="214"/>
      <c r="P11" s="214"/>
      <c r="Q11" s="214"/>
      <c r="R11" s="161">
        <f>IF(F31="Yes",S11,T11)</f>
        <v>0</v>
      </c>
      <c r="S11" s="228">
        <f>R5+R6+R7+R8+R9+R10</f>
        <v>0</v>
      </c>
      <c r="T11" s="228">
        <f>S11+R4</f>
        <v>0</v>
      </c>
      <c r="U11" s="130"/>
      <c r="V11" s="2"/>
      <c r="W11" s="2"/>
      <c r="X11" s="2"/>
      <c r="Y11" s="2"/>
      <c r="Z11" s="2"/>
      <c r="AA11" s="2"/>
      <c r="AB11" s="2"/>
      <c r="AC11" s="2"/>
      <c r="AD11" s="1"/>
      <c r="AE11" s="1"/>
      <c r="AF11" s="1"/>
      <c r="AG11" s="1"/>
      <c r="AH11" s="1"/>
      <c r="AI11" s="1"/>
    </row>
    <row r="12" spans="1:35" ht="15.75" hidden="1" thickBot="1" x14ac:dyDescent="0.3">
      <c r="A12" s="1"/>
      <c r="B12" s="1"/>
      <c r="C12" s="1"/>
      <c r="D12" s="1"/>
      <c r="E12" s="7" t="s">
        <v>182</v>
      </c>
      <c r="F12" s="126">
        <f>G12</f>
        <v>0</v>
      </c>
      <c r="G12" s="142">
        <f>(F4+F7+F8)/(G8+G7+G5)</f>
        <v>0</v>
      </c>
      <c r="H12" s="132"/>
      <c r="I12" s="178"/>
      <c r="J12" s="178"/>
      <c r="K12" s="178"/>
      <c r="L12" s="314" t="s">
        <v>236</v>
      </c>
      <c r="M12" s="315"/>
      <c r="N12" s="181"/>
      <c r="O12" s="182"/>
      <c r="P12" s="312" t="s">
        <v>242</v>
      </c>
      <c r="Q12" s="313"/>
      <c r="R12" s="292"/>
      <c r="S12" s="130"/>
      <c r="T12" s="130"/>
      <c r="U12" s="130"/>
      <c r="V12" s="2"/>
      <c r="W12" s="2"/>
      <c r="X12" s="2"/>
      <c r="Y12" s="2"/>
      <c r="Z12" s="2"/>
      <c r="AA12" s="2"/>
      <c r="AB12" s="2"/>
      <c r="AC12" s="2"/>
      <c r="AD12" s="1"/>
      <c r="AE12" s="1"/>
      <c r="AF12" s="1"/>
      <c r="AG12" s="1"/>
      <c r="AH12" s="1"/>
      <c r="AI12" s="1"/>
    </row>
    <row r="13" spans="1:35" ht="15.75" hidden="1" thickBot="1" x14ac:dyDescent="0.3">
      <c r="A13" s="1"/>
      <c r="B13" s="1"/>
      <c r="C13" s="1"/>
      <c r="D13" s="1"/>
      <c r="E13" s="7"/>
      <c r="F13" s="128"/>
      <c r="G13" s="142"/>
      <c r="H13" s="132"/>
      <c r="I13" s="178"/>
      <c r="J13" s="178"/>
      <c r="K13" s="178"/>
      <c r="L13" s="165" t="s">
        <v>28</v>
      </c>
      <c r="M13" s="166">
        <f>F28+F14</f>
        <v>0</v>
      </c>
      <c r="N13" s="181"/>
      <c r="O13" s="182"/>
      <c r="P13" s="155" t="s">
        <v>207</v>
      </c>
      <c r="Q13" s="218">
        <v>0</v>
      </c>
      <c r="R13" s="293"/>
      <c r="S13" s="130"/>
      <c r="T13" s="130"/>
      <c r="U13" s="130"/>
      <c r="V13" s="2"/>
      <c r="W13" s="2"/>
      <c r="X13" s="2"/>
      <c r="Y13" s="2"/>
      <c r="Z13" s="2"/>
      <c r="AA13" s="2"/>
      <c r="AB13" s="2"/>
      <c r="AC13" s="2"/>
      <c r="AD13" s="1"/>
      <c r="AE13" s="1"/>
      <c r="AF13" s="1"/>
      <c r="AG13" s="1"/>
      <c r="AH13" s="1"/>
      <c r="AI13" s="1"/>
    </row>
    <row r="14" spans="1:35" ht="15.75" hidden="1" thickBot="1" x14ac:dyDescent="0.3">
      <c r="A14" s="1"/>
      <c r="B14" s="1"/>
      <c r="C14" s="1"/>
      <c r="D14" s="1"/>
      <c r="E14" s="7" t="s">
        <v>183</v>
      </c>
      <c r="F14" s="127">
        <f>MIN(F10:F12)</f>
        <v>0</v>
      </c>
      <c r="G14" s="306" t="s">
        <v>186</v>
      </c>
      <c r="H14" s="307"/>
      <c r="I14" s="178"/>
      <c r="J14" s="178"/>
      <c r="K14" s="178"/>
      <c r="L14" s="156">
        <v>0.41</v>
      </c>
      <c r="M14" s="162">
        <f>M13*L14</f>
        <v>0</v>
      </c>
      <c r="N14" s="181"/>
      <c r="O14" s="182"/>
      <c r="P14" s="183" t="s">
        <v>234</v>
      </c>
      <c r="Q14" s="220">
        <f>Sheet1!AD15</f>
        <v>0</v>
      </c>
      <c r="R14" s="293"/>
      <c r="S14" s="200"/>
      <c r="T14" s="200"/>
      <c r="U14" s="200"/>
      <c r="V14" s="2"/>
      <c r="W14" s="2"/>
      <c r="X14" s="2"/>
      <c r="Y14" s="2"/>
      <c r="Z14" s="2"/>
      <c r="AA14" s="2"/>
      <c r="AB14" s="2"/>
      <c r="AC14" s="2"/>
      <c r="AD14" s="1"/>
      <c r="AE14" s="1"/>
      <c r="AF14" s="1"/>
      <c r="AG14" s="1"/>
      <c r="AH14" s="1"/>
      <c r="AI14" s="1"/>
    </row>
    <row r="15" spans="1:35" ht="15.75" hidden="1" thickBot="1" x14ac:dyDescent="0.3">
      <c r="A15" s="1"/>
      <c r="B15" s="1"/>
      <c r="C15" s="1"/>
      <c r="D15" s="1"/>
      <c r="E15" s="14"/>
      <c r="F15" s="125"/>
      <c r="G15" s="27"/>
      <c r="H15" s="28"/>
      <c r="I15" s="142"/>
      <c r="J15" s="142"/>
      <c r="K15" s="142"/>
      <c r="L15" s="156">
        <v>0.43</v>
      </c>
      <c r="M15" s="162">
        <f>M13*L15</f>
        <v>0</v>
      </c>
      <c r="N15" s="181"/>
      <c r="O15" s="182"/>
      <c r="P15" s="7" t="s">
        <v>208</v>
      </c>
      <c r="Q15" s="221">
        <f>Q13*0.01/12</f>
        <v>0</v>
      </c>
      <c r="R15" s="293"/>
      <c r="S15" s="200"/>
      <c r="T15" s="200"/>
      <c r="U15" s="200"/>
      <c r="V15" s="2"/>
      <c r="W15" s="2"/>
      <c r="X15" s="2"/>
      <c r="Y15" s="2"/>
      <c r="Z15" s="2"/>
      <c r="AA15" s="2"/>
      <c r="AB15" s="2"/>
      <c r="AC15" s="2"/>
      <c r="AD15" s="1"/>
      <c r="AE15" s="1"/>
      <c r="AF15" s="1"/>
      <c r="AG15" s="1"/>
      <c r="AH15" s="1"/>
      <c r="AI15" s="1"/>
    </row>
    <row r="16" spans="1:35" ht="15.75" hidden="1" thickBot="1" x14ac:dyDescent="0.3">
      <c r="A16" s="1"/>
      <c r="B16" s="1"/>
      <c r="C16" s="1"/>
      <c r="D16" s="1"/>
      <c r="E16" s="3" t="s">
        <v>215</v>
      </c>
      <c r="F16" s="294" t="s">
        <v>1</v>
      </c>
      <c r="G16" s="295"/>
      <c r="H16" s="296"/>
      <c r="I16" s="142">
        <f>_xlfn.DAYS(F19,F37)</f>
        <v>237</v>
      </c>
      <c r="J16" s="177">
        <f>I16/30.417</f>
        <v>7.7916954334747013</v>
      </c>
      <c r="K16" s="177">
        <f>J16</f>
        <v>7.7916954334747013</v>
      </c>
      <c r="L16" s="156"/>
      <c r="M16" s="8"/>
      <c r="N16" s="181"/>
      <c r="O16" s="182"/>
      <c r="P16" s="7" t="s">
        <v>209</v>
      </c>
      <c r="Q16" s="221">
        <f>Q13*0.0075/12</f>
        <v>0</v>
      </c>
      <c r="R16" s="293"/>
      <c r="S16" s="200"/>
      <c r="T16" s="200"/>
      <c r="U16" s="200"/>
      <c r="V16" s="2"/>
      <c r="W16" s="2"/>
      <c r="X16" s="2"/>
      <c r="Y16" s="2"/>
      <c r="Z16" s="2"/>
      <c r="AA16" s="2"/>
      <c r="AB16" s="2"/>
      <c r="AC16" s="2"/>
      <c r="AD16" s="1"/>
      <c r="AE16" s="1"/>
      <c r="AF16" s="1"/>
      <c r="AG16" s="1"/>
      <c r="AH16" s="1"/>
      <c r="AI16" s="1"/>
    </row>
    <row r="17" spans="1:35" ht="15.75" hidden="1" thickBot="1" x14ac:dyDescent="0.3">
      <c r="A17" s="1"/>
      <c r="B17" s="1"/>
      <c r="C17" s="1"/>
      <c r="D17" s="1"/>
      <c r="E17" s="7"/>
      <c r="F17" s="185"/>
      <c r="G17" s="185"/>
      <c r="H17" s="186"/>
      <c r="I17" s="142"/>
      <c r="J17" s="142">
        <v>12</v>
      </c>
      <c r="K17" s="142">
        <v>24</v>
      </c>
      <c r="L17" s="156" t="s">
        <v>196</v>
      </c>
      <c r="M17" s="157" t="e">
        <f>R11/M13</f>
        <v>#DIV/0!</v>
      </c>
      <c r="N17" s="181"/>
      <c r="O17" s="182"/>
      <c r="P17" s="7" t="s">
        <v>210</v>
      </c>
      <c r="Q17" s="226">
        <f>IF(P20=20%,0,Q13*0.965*0.0085/12)</f>
        <v>0</v>
      </c>
      <c r="R17" s="24" t="s">
        <v>231</v>
      </c>
      <c r="S17" s="200"/>
      <c r="T17" s="200"/>
      <c r="U17" s="200"/>
      <c r="V17" s="2"/>
      <c r="W17" s="2"/>
      <c r="X17" s="2"/>
      <c r="Y17" s="2"/>
      <c r="Z17" s="2"/>
      <c r="AA17" s="2"/>
      <c r="AB17" s="2"/>
      <c r="AC17" s="2"/>
      <c r="AD17" s="1"/>
      <c r="AE17" s="1"/>
      <c r="AF17" s="1"/>
      <c r="AG17" s="1"/>
      <c r="AH17" s="1"/>
      <c r="AI17" s="1"/>
    </row>
    <row r="18" spans="1:35" ht="15.75" hidden="1" thickBot="1" x14ac:dyDescent="0.3">
      <c r="A18" s="1"/>
      <c r="B18" s="1"/>
      <c r="C18" s="1"/>
      <c r="D18" s="1"/>
      <c r="E18" s="7" t="s">
        <v>184</v>
      </c>
      <c r="F18" s="4">
        <v>0</v>
      </c>
      <c r="G18" s="142"/>
      <c r="H18" s="132"/>
      <c r="I18" s="142"/>
      <c r="J18" s="177">
        <f>SUM(J16:J17)</f>
        <v>19.7916954334747</v>
      </c>
      <c r="K18" s="177">
        <f>SUM(K16:K17)</f>
        <v>31.7916954334747</v>
      </c>
      <c r="L18" s="156" t="s">
        <v>197</v>
      </c>
      <c r="M18" s="25" t="e">
        <f>(L14-M17)*M13</f>
        <v>#DIV/0!</v>
      </c>
      <c r="N18" s="181"/>
      <c r="O18" s="182"/>
      <c r="P18" s="7" t="s">
        <v>230</v>
      </c>
      <c r="Q18" s="219">
        <f>Q15+Q16+Sheet1!AD15+'LO Prelim'!Q17</f>
        <v>0</v>
      </c>
      <c r="R18" s="223" t="e">
        <f>(Q18+R11)/M13</f>
        <v>#DIV/0!</v>
      </c>
      <c r="S18" s="200"/>
      <c r="T18" s="200"/>
      <c r="U18" s="200"/>
      <c r="V18" s="2"/>
      <c r="W18" s="2"/>
      <c r="X18" s="2"/>
      <c r="Y18" s="2"/>
      <c r="Z18" s="2"/>
      <c r="AA18" s="2"/>
      <c r="AB18" s="2"/>
      <c r="AC18" s="2"/>
      <c r="AD18" s="1"/>
      <c r="AE18" s="1"/>
      <c r="AF18" s="1"/>
      <c r="AG18" s="1"/>
      <c r="AH18" s="1"/>
      <c r="AI18" s="1"/>
    </row>
    <row r="19" spans="1:35" ht="15.75" hidden="1" thickBot="1" x14ac:dyDescent="0.3">
      <c r="A19" s="1"/>
      <c r="B19" s="1"/>
      <c r="C19" s="1"/>
      <c r="D19" s="1"/>
      <c r="E19" s="129" t="s">
        <v>95</v>
      </c>
      <c r="F19" s="10">
        <v>44068</v>
      </c>
      <c r="G19" s="177">
        <f>'Hesz''s'!J113</f>
        <v>7.4629319130749252</v>
      </c>
      <c r="H19" s="132"/>
      <c r="I19" s="142"/>
      <c r="J19" s="142"/>
      <c r="K19" s="142"/>
      <c r="L19" s="156" t="s">
        <v>198</v>
      </c>
      <c r="M19" s="25" t="e">
        <f>M18*-0.69</f>
        <v>#DIV/0!</v>
      </c>
      <c r="N19" s="181"/>
      <c r="O19" s="182"/>
      <c r="P19" s="303" t="s">
        <v>219</v>
      </c>
      <c r="Q19" s="304"/>
      <c r="R19" s="297"/>
      <c r="S19" s="200"/>
      <c r="T19" s="200"/>
      <c r="U19" s="200"/>
      <c r="V19" s="2"/>
      <c r="W19" s="2"/>
      <c r="X19" s="2"/>
      <c r="Y19" s="2"/>
      <c r="Z19" s="2"/>
      <c r="AA19" s="2"/>
      <c r="AB19" s="2"/>
      <c r="AC19" s="2"/>
      <c r="AD19" s="1"/>
      <c r="AE19" s="1"/>
      <c r="AF19" s="1"/>
      <c r="AG19" s="1"/>
      <c r="AH19" s="1"/>
      <c r="AI19" s="1"/>
    </row>
    <row r="20" spans="1:35" ht="15.75" hidden="1" thickBot="1" x14ac:dyDescent="0.3">
      <c r="A20" s="1"/>
      <c r="B20" s="1"/>
      <c r="C20" s="1"/>
      <c r="D20" s="1"/>
      <c r="E20" s="7"/>
      <c r="F20" s="128"/>
      <c r="G20" s="142"/>
      <c r="H20" s="132"/>
      <c r="I20" s="142"/>
      <c r="J20" s="142"/>
      <c r="K20" s="142"/>
      <c r="L20" s="156" t="s">
        <v>199</v>
      </c>
      <c r="M20" s="154">
        <v>0.03</v>
      </c>
      <c r="N20" s="181"/>
      <c r="O20" s="182"/>
      <c r="P20" s="222">
        <v>0</v>
      </c>
      <c r="Q20" s="198">
        <f>IF(P12="No DPA",(Q13*P20),0)</f>
        <v>0</v>
      </c>
      <c r="R20" s="298"/>
      <c r="S20" s="200"/>
      <c r="T20" s="200"/>
      <c r="U20" s="200"/>
      <c r="V20" s="2"/>
      <c r="W20" s="2"/>
      <c r="X20" s="2"/>
      <c r="Y20" s="2"/>
      <c r="Z20" s="2"/>
      <c r="AA20" s="2"/>
      <c r="AB20" s="2"/>
      <c r="AC20" s="2"/>
      <c r="AD20" s="1"/>
      <c r="AE20" s="1"/>
      <c r="AF20" s="1"/>
      <c r="AG20" s="1"/>
      <c r="AH20" s="1"/>
      <c r="AI20" s="1"/>
    </row>
    <row r="21" spans="1:35" ht="15.75" hidden="1" thickBot="1" x14ac:dyDescent="0.3">
      <c r="A21" s="1"/>
      <c r="B21" s="1"/>
      <c r="C21" s="1"/>
      <c r="D21" s="1"/>
      <c r="E21" s="7" t="s">
        <v>179</v>
      </c>
      <c r="F21" s="4">
        <v>0</v>
      </c>
      <c r="G21" s="142">
        <f>G7</f>
        <v>12</v>
      </c>
      <c r="H21" s="132"/>
      <c r="I21" s="179"/>
      <c r="J21" s="179"/>
      <c r="K21" s="179"/>
      <c r="L21" s="156" t="s">
        <v>200</v>
      </c>
      <c r="M21" s="168" t="e">
        <f>Sheet1!AD27</f>
        <v>#DIV/0!</v>
      </c>
      <c r="N21" s="181"/>
      <c r="O21" s="182"/>
      <c r="P21" s="303" t="s">
        <v>211</v>
      </c>
      <c r="Q21" s="304"/>
      <c r="R21" s="298"/>
      <c r="S21" s="200"/>
      <c r="T21" s="200"/>
      <c r="U21" s="200"/>
      <c r="V21" s="2"/>
      <c r="W21" s="2"/>
      <c r="X21" s="2"/>
      <c r="Y21" s="2"/>
      <c r="Z21" s="2"/>
      <c r="AA21" s="2"/>
      <c r="AB21" s="2"/>
      <c r="AC21" s="2"/>
      <c r="AD21" s="1"/>
      <c r="AE21" s="1"/>
      <c r="AF21" s="1"/>
      <c r="AG21" s="1"/>
      <c r="AH21" s="1"/>
      <c r="AI21" s="1"/>
    </row>
    <row r="22" spans="1:35" ht="15.75" hidden="1" thickBot="1" x14ac:dyDescent="0.3">
      <c r="A22" s="1"/>
      <c r="B22" s="1"/>
      <c r="C22" s="1"/>
      <c r="D22" s="1"/>
      <c r="E22" s="7" t="s">
        <v>180</v>
      </c>
      <c r="F22" s="4">
        <v>0</v>
      </c>
      <c r="G22" s="142">
        <f>G8</f>
        <v>12</v>
      </c>
      <c r="H22" s="132"/>
      <c r="I22" s="179"/>
      <c r="J22" s="179"/>
      <c r="K22" s="179"/>
      <c r="L22" s="7"/>
      <c r="M22" s="8"/>
      <c r="N22" s="181"/>
      <c r="O22" s="182"/>
      <c r="P22" s="7" t="s">
        <v>212</v>
      </c>
      <c r="Q22" s="162">
        <f>VLOOKUP(P12,Validations!T18:U20,2,FALSE)</f>
        <v>0</v>
      </c>
      <c r="R22" s="298"/>
      <c r="S22" s="200"/>
      <c r="T22" s="200"/>
      <c r="U22" s="210"/>
      <c r="V22" s="2"/>
      <c r="W22" s="2"/>
      <c r="X22" s="2"/>
      <c r="Y22" s="2"/>
      <c r="Z22" s="2"/>
      <c r="AA22" s="2"/>
      <c r="AB22" s="2"/>
      <c r="AC22" s="2"/>
      <c r="AD22" s="1"/>
      <c r="AE22" s="1"/>
      <c r="AF22" s="1"/>
      <c r="AG22" s="1"/>
      <c r="AH22" s="1"/>
      <c r="AI22" s="1"/>
    </row>
    <row r="23" spans="1:35" ht="15.75" hidden="1" thickBot="1" x14ac:dyDescent="0.3">
      <c r="A23" s="1"/>
      <c r="B23" s="1"/>
      <c r="C23" s="1"/>
      <c r="D23" s="1"/>
      <c r="E23" s="7"/>
      <c r="F23" s="128"/>
      <c r="G23" s="142"/>
      <c r="H23" s="132"/>
      <c r="I23" s="178"/>
      <c r="J23" s="178"/>
      <c r="K23" s="178"/>
      <c r="L23" s="156" t="s">
        <v>196</v>
      </c>
      <c r="M23" s="158" t="e">
        <f>M17</f>
        <v>#DIV/0!</v>
      </c>
      <c r="N23" s="181"/>
      <c r="O23" s="182"/>
      <c r="P23" s="7" t="s">
        <v>213</v>
      </c>
      <c r="Q23" s="162">
        <v>1495</v>
      </c>
      <c r="R23" s="298"/>
      <c r="S23" s="200"/>
      <c r="T23" s="200"/>
      <c r="U23" s="200"/>
      <c r="V23" s="2"/>
      <c r="W23" s="2"/>
      <c r="X23" s="2"/>
      <c r="Y23" s="2"/>
      <c r="Z23" s="2"/>
      <c r="AA23" s="2"/>
      <c r="AB23" s="2"/>
      <c r="AC23" s="2"/>
      <c r="AD23" s="1"/>
      <c r="AE23" s="1"/>
      <c r="AF23" s="1"/>
      <c r="AG23" s="1"/>
      <c r="AH23" s="1"/>
      <c r="AI23" s="1"/>
    </row>
    <row r="24" spans="1:35" ht="15.75" hidden="1" thickBot="1" x14ac:dyDescent="0.3">
      <c r="A24" s="1"/>
      <c r="B24" s="1"/>
      <c r="C24" s="1"/>
      <c r="D24" s="1"/>
      <c r="E24" s="7" t="s">
        <v>185</v>
      </c>
      <c r="F24" s="126">
        <f>F18/J16</f>
        <v>0</v>
      </c>
      <c r="G24" s="142">
        <f>F18/G19</f>
        <v>0</v>
      </c>
      <c r="H24" s="132"/>
      <c r="I24" s="178"/>
      <c r="J24" s="178"/>
      <c r="K24" s="178"/>
      <c r="L24" s="156" t="s">
        <v>202</v>
      </c>
      <c r="M24" s="25" t="e">
        <f>(L15-M23)*M13</f>
        <v>#DIV/0!</v>
      </c>
      <c r="N24" s="181"/>
      <c r="O24" s="182"/>
      <c r="P24" s="7" t="s">
        <v>209</v>
      </c>
      <c r="Q24" s="162">
        <f>Q16*14</f>
        <v>0</v>
      </c>
      <c r="R24" s="298"/>
      <c r="S24" s="200"/>
      <c r="T24" s="200"/>
      <c r="U24" s="200"/>
      <c r="V24" s="2"/>
      <c r="W24" s="2"/>
      <c r="X24" s="2"/>
      <c r="Y24" s="2"/>
      <c r="Z24" s="2"/>
      <c r="AA24" s="2"/>
      <c r="AB24" s="2"/>
      <c r="AC24" s="2"/>
      <c r="AD24" s="1"/>
      <c r="AE24" s="1"/>
      <c r="AF24" s="1"/>
      <c r="AG24" s="1"/>
      <c r="AH24" s="1"/>
      <c r="AI24" s="1"/>
    </row>
    <row r="25" spans="1:35" ht="15.75" hidden="1" thickBot="1" x14ac:dyDescent="0.3">
      <c r="A25" s="1"/>
      <c r="B25" s="1"/>
      <c r="C25" s="1"/>
      <c r="D25" s="1"/>
      <c r="E25" s="7" t="s">
        <v>181</v>
      </c>
      <c r="F25" s="126">
        <f>(F21+F18)/J18</f>
        <v>0</v>
      </c>
      <c r="G25" s="142">
        <f>(F21+F18)/(G21+G19)</f>
        <v>0</v>
      </c>
      <c r="H25" s="132"/>
      <c r="I25" s="128"/>
      <c r="J25" s="128"/>
      <c r="K25" s="128"/>
      <c r="L25" s="156" t="s">
        <v>198</v>
      </c>
      <c r="M25" s="25" t="e">
        <f>M24*-0.69</f>
        <v>#DIV/0!</v>
      </c>
      <c r="N25" s="181"/>
      <c r="O25" s="182"/>
      <c r="P25" s="7" t="s">
        <v>208</v>
      </c>
      <c r="Q25" s="162">
        <f>Q15*4</f>
        <v>0</v>
      </c>
      <c r="R25" s="298"/>
      <c r="S25" s="200"/>
      <c r="T25" s="200"/>
      <c r="U25" s="200"/>
      <c r="V25" s="2"/>
      <c r="W25" s="2"/>
      <c r="X25" s="2"/>
      <c r="Y25" s="2"/>
      <c r="Z25" s="2"/>
      <c r="AA25" s="2"/>
      <c r="AB25" s="2"/>
      <c r="AC25" s="2"/>
      <c r="AD25" s="1"/>
      <c r="AE25" s="1"/>
      <c r="AF25" s="1"/>
      <c r="AG25" s="1"/>
      <c r="AH25" s="1"/>
      <c r="AI25" s="1"/>
    </row>
    <row r="26" spans="1:35" ht="15.75" hidden="1" thickBot="1" x14ac:dyDescent="0.3">
      <c r="A26" s="1"/>
      <c r="B26" s="1"/>
      <c r="C26" s="1"/>
      <c r="D26" s="1"/>
      <c r="E26" s="7" t="s">
        <v>182</v>
      </c>
      <c r="F26" s="126">
        <f>(F18+F21+F22)/K18</f>
        <v>0</v>
      </c>
      <c r="G26" s="142">
        <f>(F22+F21+F18)/(G22+G21+G19)</f>
        <v>0</v>
      </c>
      <c r="H26" s="132"/>
      <c r="I26" s="128"/>
      <c r="J26" s="128"/>
      <c r="K26" s="128"/>
      <c r="L26" s="156" t="s">
        <v>199</v>
      </c>
      <c r="M26" s="158">
        <f>M20</f>
        <v>0.03</v>
      </c>
      <c r="N26" s="181"/>
      <c r="O26" s="182"/>
      <c r="P26" s="7" t="s">
        <v>214</v>
      </c>
      <c r="Q26" s="162">
        <f>Q13*0.005</f>
        <v>0</v>
      </c>
      <c r="R26" s="298"/>
      <c r="S26" s="200"/>
      <c r="T26" s="200"/>
      <c r="U26" s="200"/>
      <c r="V26" s="2"/>
      <c r="W26" s="2"/>
      <c r="X26" s="2"/>
      <c r="Y26" s="2"/>
      <c r="Z26" s="2"/>
      <c r="AA26" s="2"/>
      <c r="AB26" s="2"/>
      <c r="AC26" s="2"/>
      <c r="AD26" s="1"/>
      <c r="AE26" s="1"/>
      <c r="AF26" s="1"/>
      <c r="AG26" s="1"/>
      <c r="AH26" s="1"/>
      <c r="AI26" s="1"/>
    </row>
    <row r="27" spans="1:35" ht="15.75" hidden="1" thickBot="1" x14ac:dyDescent="0.3">
      <c r="A27" s="1"/>
      <c r="B27" s="1"/>
      <c r="C27" s="1"/>
      <c r="D27" s="1"/>
      <c r="E27" s="7"/>
      <c r="F27" s="128"/>
      <c r="G27" s="142"/>
      <c r="H27" s="132"/>
      <c r="I27" s="128"/>
      <c r="J27" s="128"/>
      <c r="K27" s="128"/>
      <c r="L27" s="159" t="s">
        <v>200</v>
      </c>
      <c r="M27" s="168" t="e">
        <f>Sheet1!AD36</f>
        <v>#DIV/0!</v>
      </c>
      <c r="N27" s="181"/>
      <c r="O27" s="182"/>
      <c r="P27" s="3" t="s">
        <v>211</v>
      </c>
      <c r="Q27" s="166">
        <f>SUM(Q22:Q26)</f>
        <v>1495</v>
      </c>
      <c r="R27" s="298"/>
      <c r="S27" s="200"/>
      <c r="T27" s="200"/>
      <c r="U27" s="200"/>
      <c r="V27" s="2"/>
      <c r="W27" s="2"/>
      <c r="X27" s="2"/>
      <c r="Y27" s="2"/>
      <c r="Z27" s="2"/>
      <c r="AA27" s="2"/>
      <c r="AB27" s="2"/>
      <c r="AC27" s="2"/>
      <c r="AD27" s="1"/>
      <c r="AE27" s="1"/>
      <c r="AF27" s="1"/>
      <c r="AG27" s="1"/>
      <c r="AH27" s="1"/>
      <c r="AI27" s="1"/>
    </row>
    <row r="28" spans="1:35" ht="15.75" hidden="1" thickBot="1" x14ac:dyDescent="0.3">
      <c r="A28" s="1"/>
      <c r="B28" s="1"/>
      <c r="C28" s="1"/>
      <c r="D28" s="1"/>
      <c r="E28" s="7" t="s">
        <v>183</v>
      </c>
      <c r="F28" s="127">
        <f>MIN(F24:F26)</f>
        <v>0</v>
      </c>
      <c r="G28" s="306" t="s">
        <v>186</v>
      </c>
      <c r="H28" s="307"/>
      <c r="I28" s="128"/>
      <c r="J28" s="128"/>
      <c r="K28" s="128"/>
      <c r="L28" s="7"/>
      <c r="M28" s="128"/>
      <c r="N28" s="128"/>
      <c r="O28" s="128"/>
      <c r="P28" s="164" t="s">
        <v>216</v>
      </c>
      <c r="Q28" s="126">
        <f>F30</f>
        <v>0</v>
      </c>
      <c r="R28" s="298"/>
      <c r="S28" s="200"/>
      <c r="T28" s="200"/>
      <c r="U28" s="200"/>
      <c r="V28" s="2"/>
      <c r="W28" s="2"/>
      <c r="X28" s="2"/>
      <c r="Y28" s="2"/>
      <c r="Z28" s="2"/>
      <c r="AA28" s="2"/>
      <c r="AB28" s="2"/>
      <c r="AC28" s="2"/>
      <c r="AD28" s="1"/>
      <c r="AE28" s="1"/>
      <c r="AF28" s="1"/>
      <c r="AG28" s="1"/>
      <c r="AH28" s="1"/>
      <c r="AI28" s="1"/>
    </row>
    <row r="29" spans="1:35" ht="15.75" hidden="1" thickBot="1" x14ac:dyDescent="0.3">
      <c r="A29" s="1"/>
      <c r="B29" s="1"/>
      <c r="C29" s="1"/>
      <c r="D29" s="1"/>
      <c r="E29" s="14"/>
      <c r="F29" s="183"/>
      <c r="G29" s="128"/>
      <c r="H29" s="8"/>
      <c r="I29" s="128"/>
      <c r="J29" s="128"/>
      <c r="K29" s="128"/>
      <c r="L29" s="310" t="e">
        <f>IF(L30="Calc Not Applicable","Assets are Sufficient","Based on Assets Available")</f>
        <v>#DIV/0!</v>
      </c>
      <c r="M29" s="311"/>
      <c r="N29" s="128"/>
      <c r="O29" s="128"/>
      <c r="P29" s="7" t="str">
        <f>IF(Q28&gt;Q20+Q27,"Available for Closing Costs","Short to Close")</f>
        <v>Short to Close</v>
      </c>
      <c r="Q29" s="172">
        <f>IF(Q28&gt;Q20+Q27,Q28-Q20,(Q20+Q27)-Q28)</f>
        <v>1495</v>
      </c>
      <c r="R29" s="298"/>
      <c r="S29" s="200"/>
      <c r="T29" s="200"/>
      <c r="U29" s="200"/>
      <c r="V29" s="2"/>
      <c r="W29" s="2"/>
      <c r="X29" s="2"/>
      <c r="Y29" s="2"/>
      <c r="Z29" s="2"/>
      <c r="AA29" s="2"/>
      <c r="AB29" s="2"/>
      <c r="AC29" s="2"/>
      <c r="AD29" s="1"/>
      <c r="AE29" s="1"/>
      <c r="AF29" s="1"/>
      <c r="AG29" s="1"/>
      <c r="AH29" s="1"/>
      <c r="AI29" s="1"/>
    </row>
    <row r="30" spans="1:35" ht="15.75" hidden="1" thickBot="1" x14ac:dyDescent="0.3">
      <c r="A30" s="1"/>
      <c r="B30" s="1"/>
      <c r="C30" s="1"/>
      <c r="D30" s="1"/>
      <c r="E30" s="7" t="s">
        <v>223</v>
      </c>
      <c r="F30" s="289">
        <v>0</v>
      </c>
      <c r="G30" s="290"/>
      <c r="H30" s="291"/>
      <c r="I30" s="128"/>
      <c r="J30" s="128"/>
      <c r="K30" s="128"/>
      <c r="L30" s="308" t="e">
        <f>IF(Q28/P20&lt;M27,Q28/P20,"Calc Not Applicable")</f>
        <v>#DIV/0!</v>
      </c>
      <c r="M30" s="309"/>
      <c r="N30" s="128"/>
      <c r="O30" s="128"/>
      <c r="P30" s="7" t="str">
        <f>IF(Q30&lt;0,"Cash Needed","Reserves")</f>
        <v>Cash Needed</v>
      </c>
      <c r="Q30" s="162">
        <f>IF(P29="Available for Closing Costs",Q29-Q27,F30-(Q20+Q27))</f>
        <v>-1495</v>
      </c>
      <c r="R30" s="298"/>
      <c r="S30" s="200"/>
      <c r="T30" s="200"/>
      <c r="U30" s="200"/>
      <c r="V30" s="2"/>
      <c r="W30" s="2"/>
      <c r="X30" s="2"/>
      <c r="Y30" s="2"/>
      <c r="Z30" s="2"/>
      <c r="AA30" s="2"/>
      <c r="AB30" s="2"/>
      <c r="AC30" s="2"/>
      <c r="AD30" s="1"/>
      <c r="AE30" s="1"/>
      <c r="AF30" s="1"/>
      <c r="AG30" s="1"/>
      <c r="AH30" s="1"/>
      <c r="AI30" s="1"/>
    </row>
    <row r="31" spans="1:35" ht="15.75" hidden="1" thickBot="1" x14ac:dyDescent="0.3">
      <c r="A31" s="1"/>
      <c r="B31" s="1"/>
      <c r="C31" s="1"/>
      <c r="D31" s="1"/>
      <c r="E31" s="164" t="s">
        <v>222</v>
      </c>
      <c r="F31" s="227"/>
      <c r="G31" s="295"/>
      <c r="H31" s="296"/>
      <c r="I31" s="27"/>
      <c r="J31" s="27"/>
      <c r="K31" s="27"/>
      <c r="L31" s="164" t="e">
        <f>IF(M31="","","Payment")</f>
        <v>#DIV/0!</v>
      </c>
      <c r="M31" s="175" t="e">
        <f>IF(L30="Calc not Applicable","",Sheet1!AD7*1.31)</f>
        <v>#DIV/0!</v>
      </c>
      <c r="N31" s="180"/>
      <c r="O31" s="27"/>
      <c r="P31" s="173" t="s">
        <v>220</v>
      </c>
      <c r="Q31" s="174" t="e">
        <f>IF(P29="DP Short",Q27/Q13,Q30/Q13)</f>
        <v>#DIV/0!</v>
      </c>
      <c r="R31" s="299"/>
      <c r="S31" s="200"/>
      <c r="T31" s="210"/>
      <c r="U31" s="200"/>
      <c r="V31" s="2"/>
      <c r="W31" s="2"/>
      <c r="X31" s="2"/>
      <c r="Y31" s="2"/>
      <c r="Z31" s="2"/>
      <c r="AA31" s="2"/>
      <c r="AB31" s="2"/>
      <c r="AC31" s="2"/>
      <c r="AD31" s="1"/>
      <c r="AE31" s="1"/>
      <c r="AF31" s="1"/>
      <c r="AG31" s="1"/>
      <c r="AH31" s="1"/>
      <c r="AI31" s="1"/>
    </row>
    <row r="32" spans="1:35" s="183" customFormat="1" hidden="1" x14ac:dyDescent="0.25">
      <c r="A32" s="128"/>
      <c r="B32" s="128"/>
      <c r="C32" s="128"/>
      <c r="D32" s="128"/>
      <c r="E32" s="128"/>
      <c r="F32" s="128"/>
      <c r="G32" s="128"/>
      <c r="H32" s="128"/>
      <c r="I32" s="128"/>
      <c r="J32" s="128"/>
      <c r="K32" s="128"/>
      <c r="L32" s="128"/>
      <c r="M32" s="128"/>
      <c r="N32" s="128"/>
      <c r="O32" s="128"/>
      <c r="P32" s="288" t="s">
        <v>237</v>
      </c>
      <c r="Q32" s="288"/>
      <c r="R32" s="128"/>
      <c r="S32" s="210"/>
      <c r="T32" s="210"/>
      <c r="U32" s="210"/>
      <c r="V32" s="179"/>
      <c r="W32" s="179"/>
      <c r="X32" s="179"/>
      <c r="Y32" s="179"/>
      <c r="Z32" s="179"/>
      <c r="AA32" s="179"/>
      <c r="AB32" s="179"/>
      <c r="AC32" s="179"/>
      <c r="AD32" s="128"/>
      <c r="AE32" s="128"/>
      <c r="AF32" s="128"/>
      <c r="AG32" s="128"/>
    </row>
    <row r="33" spans="1:35" hidden="1" x14ac:dyDescent="0.25">
      <c r="A33" s="1"/>
      <c r="B33" s="1"/>
      <c r="C33" s="1"/>
      <c r="D33" s="1"/>
      <c r="E33" s="1"/>
      <c r="F33" s="1"/>
      <c r="G33" s="1"/>
      <c r="H33" s="1"/>
      <c r="I33" s="1"/>
      <c r="J33" s="1"/>
      <c r="K33" s="1"/>
      <c r="L33" s="1"/>
      <c r="M33" s="1"/>
      <c r="N33" s="1"/>
      <c r="O33" s="1"/>
      <c r="P33" s="1"/>
      <c r="Q33" s="1"/>
      <c r="R33" s="1"/>
      <c r="S33" s="200"/>
      <c r="T33" s="200"/>
      <c r="U33" s="200"/>
      <c r="V33" s="2"/>
      <c r="W33" s="2"/>
      <c r="X33" s="2"/>
      <c r="Y33" s="2"/>
      <c r="Z33" s="2"/>
      <c r="AA33" s="2"/>
      <c r="AB33" s="2"/>
      <c r="AC33" s="2"/>
      <c r="AD33" s="1"/>
      <c r="AE33" s="1"/>
      <c r="AF33" s="1"/>
      <c r="AG33" s="1"/>
    </row>
    <row r="34" spans="1:35" hidden="1" x14ac:dyDescent="0.25">
      <c r="A34" s="1"/>
      <c r="B34" s="130"/>
      <c r="C34" s="130"/>
      <c r="D34" s="130"/>
      <c r="E34" s="130"/>
      <c r="F34" s="130"/>
      <c r="G34" s="130"/>
      <c r="H34" s="130"/>
      <c r="I34" s="130"/>
      <c r="J34" s="130"/>
      <c r="K34" s="130"/>
      <c r="L34" s="130"/>
      <c r="M34" s="130"/>
      <c r="N34" s="130"/>
      <c r="O34" s="130"/>
      <c r="P34" s="130"/>
      <c r="Q34" s="1"/>
      <c r="R34" s="1"/>
      <c r="S34" s="200"/>
      <c r="T34" s="200"/>
      <c r="U34" s="200"/>
      <c r="V34" s="2"/>
      <c r="W34" s="2"/>
      <c r="X34" s="2"/>
      <c r="Y34" s="2"/>
      <c r="Z34" s="2"/>
      <c r="AA34" s="2"/>
      <c r="AB34" s="2"/>
      <c r="AC34" s="2"/>
      <c r="AD34" s="1"/>
      <c r="AE34" s="1"/>
      <c r="AF34" s="1"/>
      <c r="AG34" s="1"/>
    </row>
    <row r="35" spans="1:35" hidden="1" x14ac:dyDescent="0.25">
      <c r="A35" s="1"/>
      <c r="B35" s="130"/>
      <c r="C35" s="130"/>
      <c r="D35" s="130"/>
      <c r="E35" s="130"/>
      <c r="F35" s="130"/>
      <c r="G35" s="130"/>
      <c r="H35" s="130"/>
      <c r="I35" s="130"/>
      <c r="J35" s="130"/>
      <c r="K35" s="130"/>
      <c r="L35" s="130"/>
      <c r="M35" s="130"/>
      <c r="N35" s="130"/>
      <c r="O35" s="130"/>
      <c r="P35" s="130"/>
      <c r="Q35" s="1"/>
      <c r="R35" s="1"/>
      <c r="S35" s="200"/>
      <c r="T35" s="200"/>
      <c r="U35" s="200"/>
      <c r="V35" s="2"/>
      <c r="W35" s="2"/>
      <c r="X35" s="2"/>
      <c r="Y35" s="2"/>
      <c r="Z35" s="2"/>
      <c r="AA35" s="2"/>
      <c r="AB35" s="2"/>
      <c r="AC35" s="2"/>
      <c r="AD35" s="1"/>
      <c r="AE35" s="1"/>
      <c r="AF35" s="1"/>
      <c r="AG35" s="1"/>
    </row>
    <row r="36" spans="1:35" hidden="1" x14ac:dyDescent="0.25">
      <c r="A36" s="1"/>
      <c r="B36" s="130"/>
      <c r="C36" s="130"/>
      <c r="D36" s="130"/>
      <c r="E36" s="130"/>
      <c r="F36" s="130"/>
      <c r="G36" s="130"/>
      <c r="H36" s="130"/>
      <c r="I36" s="130"/>
      <c r="J36" s="130"/>
      <c r="K36" s="130"/>
      <c r="L36" s="130"/>
      <c r="M36" s="130"/>
      <c r="N36" s="130"/>
      <c r="O36" s="130"/>
      <c r="P36" s="130"/>
      <c r="Q36" s="1"/>
      <c r="R36" s="1"/>
      <c r="S36" s="200"/>
      <c r="T36" s="200"/>
      <c r="U36" s="200"/>
      <c r="V36" s="2"/>
      <c r="W36" s="2"/>
      <c r="X36" s="2"/>
      <c r="Y36" s="2"/>
      <c r="Z36" s="2"/>
      <c r="AA36" s="2"/>
      <c r="AB36" s="2"/>
      <c r="AC36" s="2"/>
      <c r="AD36" s="1"/>
      <c r="AE36" s="1"/>
      <c r="AF36" s="1"/>
      <c r="AG36" s="1"/>
    </row>
    <row r="37" spans="1:35" hidden="1" x14ac:dyDescent="0.25">
      <c r="A37" s="1"/>
      <c r="B37" s="130"/>
      <c r="C37" s="130"/>
      <c r="D37" s="130"/>
      <c r="E37" s="130" t="s">
        <v>177</v>
      </c>
      <c r="F37" s="184">
        <v>43831</v>
      </c>
      <c r="G37" s="130"/>
      <c r="H37" s="130">
        <f>_xlfn.DAYS(F5,F37)</f>
        <v>237</v>
      </c>
      <c r="I37" s="130"/>
      <c r="J37" s="130"/>
      <c r="K37" s="130"/>
      <c r="L37" s="130"/>
      <c r="M37" s="130"/>
      <c r="N37" s="130"/>
      <c r="O37" s="130"/>
      <c r="P37" s="130"/>
      <c r="Q37" s="1"/>
      <c r="R37" s="130"/>
      <c r="S37" s="200"/>
      <c r="T37" s="200"/>
      <c r="U37" s="200"/>
      <c r="V37" s="2"/>
      <c r="W37" s="2"/>
      <c r="X37" s="2"/>
      <c r="Y37" s="2"/>
      <c r="Z37" s="2"/>
      <c r="AA37" s="2"/>
      <c r="AB37" s="2"/>
      <c r="AC37" s="2"/>
      <c r="AD37" s="1"/>
      <c r="AE37" s="1"/>
      <c r="AF37" s="1"/>
      <c r="AG37" s="1"/>
    </row>
    <row r="38" spans="1:35" s="130" customFormat="1" hidden="1" x14ac:dyDescent="0.25">
      <c r="I38" s="131">
        <f>H37/30.417</f>
        <v>7.7916954334747013</v>
      </c>
      <c r="J38" s="131">
        <f>I38</f>
        <v>7.7916954334747013</v>
      </c>
      <c r="R38" s="1"/>
      <c r="S38" s="200"/>
      <c r="T38" s="200"/>
      <c r="U38" s="200"/>
      <c r="V38" s="2"/>
      <c r="W38" s="2"/>
      <c r="X38" s="2"/>
      <c r="Y38" s="2"/>
      <c r="Z38" s="2"/>
      <c r="AA38" s="2"/>
      <c r="AB38" s="2"/>
      <c r="AC38" s="2"/>
    </row>
    <row r="39" spans="1:35" hidden="1" x14ac:dyDescent="0.25">
      <c r="A39" s="1"/>
      <c r="B39" s="130"/>
      <c r="C39" s="130"/>
      <c r="D39" s="130"/>
      <c r="E39" s="130"/>
      <c r="F39" s="130"/>
      <c r="G39" s="130"/>
      <c r="H39" s="130"/>
      <c r="I39" s="130"/>
      <c r="J39" s="130"/>
      <c r="K39" s="130"/>
      <c r="L39" s="130"/>
      <c r="M39" s="130"/>
      <c r="N39" s="130"/>
      <c r="O39" s="130"/>
      <c r="P39" s="130"/>
      <c r="Q39" s="1"/>
      <c r="R39" s="1"/>
      <c r="S39" s="200"/>
      <c r="T39" s="200"/>
      <c r="U39" s="200"/>
      <c r="V39" s="2"/>
      <c r="W39" s="2"/>
      <c r="X39" s="2"/>
      <c r="Y39" s="2"/>
      <c r="Z39" s="2"/>
      <c r="AA39" s="2"/>
      <c r="AB39" s="2"/>
      <c r="AC39" s="2"/>
      <c r="AD39" s="1"/>
      <c r="AE39" s="1"/>
      <c r="AF39" s="1"/>
      <c r="AG39" s="1"/>
    </row>
    <row r="40" spans="1:35" hidden="1" x14ac:dyDescent="0.25">
      <c r="A40" s="1"/>
      <c r="B40" s="130"/>
      <c r="C40" s="130"/>
      <c r="D40" s="130"/>
      <c r="E40" s="130"/>
      <c r="F40" s="130"/>
      <c r="G40" s="130"/>
      <c r="H40" s="130"/>
      <c r="I40" s="130"/>
      <c r="J40" s="130"/>
      <c r="K40" s="130"/>
      <c r="L40" s="130"/>
      <c r="M40" s="130"/>
      <c r="N40" s="130"/>
      <c r="O40" s="130"/>
      <c r="P40" s="130"/>
      <c r="Q40" s="1"/>
      <c r="R40" s="1"/>
      <c r="S40" s="200"/>
      <c r="T40" s="200"/>
      <c r="U40" s="200"/>
      <c r="V40" s="2"/>
      <c r="W40" s="2"/>
      <c r="X40" s="2"/>
      <c r="Y40" s="2"/>
      <c r="Z40" s="2"/>
      <c r="AA40" s="2"/>
      <c r="AB40" s="2"/>
      <c r="AC40" s="2"/>
      <c r="AD40" s="1"/>
      <c r="AE40" s="1"/>
      <c r="AF40" s="1"/>
      <c r="AG40" s="1"/>
    </row>
    <row r="41" spans="1:35" hidden="1" x14ac:dyDescent="0.25">
      <c r="A41" s="1"/>
      <c r="B41" s="130"/>
      <c r="C41" s="130"/>
      <c r="D41" s="130"/>
      <c r="E41" s="130"/>
      <c r="F41" s="130"/>
      <c r="G41" s="130"/>
      <c r="H41" s="130"/>
      <c r="I41" s="130"/>
      <c r="J41" s="130"/>
      <c r="K41" s="130"/>
      <c r="L41" s="130"/>
      <c r="M41" s="130"/>
      <c r="N41" s="130"/>
      <c r="O41" s="130"/>
      <c r="P41" s="130"/>
      <c r="Q41" s="1"/>
      <c r="R41" s="1"/>
      <c r="S41" s="200"/>
      <c r="T41" s="200"/>
      <c r="U41" s="200"/>
      <c r="V41" s="2"/>
      <c r="W41" s="2"/>
      <c r="X41" s="2"/>
      <c r="Y41" s="2"/>
      <c r="Z41" s="2"/>
      <c r="AA41" s="2"/>
      <c r="AB41" s="2"/>
      <c r="AC41" s="2"/>
      <c r="AD41" s="1"/>
      <c r="AE41" s="1"/>
      <c r="AF41" s="1"/>
      <c r="AG41" s="1"/>
    </row>
    <row r="42" spans="1:35" hidden="1" x14ac:dyDescent="0.25">
      <c r="A42" s="1"/>
      <c r="B42" s="130"/>
      <c r="C42" s="130"/>
      <c r="D42" s="130"/>
      <c r="E42" s="130"/>
      <c r="F42" s="130"/>
      <c r="G42" s="130"/>
      <c r="H42" s="130"/>
      <c r="I42" s="130"/>
      <c r="J42" s="130"/>
      <c r="K42" s="130"/>
      <c r="L42" s="130"/>
      <c r="M42" s="130"/>
      <c r="N42" s="130"/>
      <c r="O42" s="130"/>
      <c r="P42" s="130"/>
      <c r="Q42" s="1"/>
      <c r="R42" s="1"/>
      <c r="S42" s="200"/>
      <c r="T42" s="200"/>
      <c r="U42" s="200"/>
      <c r="V42" s="2"/>
      <c r="W42" s="2"/>
      <c r="X42" s="2"/>
      <c r="Y42" s="2"/>
      <c r="Z42" s="2"/>
      <c r="AA42" s="2"/>
      <c r="AB42" s="2"/>
      <c r="AC42" s="2"/>
      <c r="AD42" s="1"/>
      <c r="AE42" s="1"/>
      <c r="AF42" s="1"/>
      <c r="AG42" s="1"/>
    </row>
    <row r="43" spans="1:35" hidden="1" x14ac:dyDescent="0.25">
      <c r="A43" s="1"/>
      <c r="B43" s="130"/>
      <c r="C43" s="130"/>
      <c r="D43" s="130"/>
      <c r="E43" s="130"/>
      <c r="F43" s="130"/>
      <c r="G43" s="130"/>
      <c r="H43" s="130"/>
      <c r="I43" s="130"/>
      <c r="J43" s="130"/>
      <c r="K43" s="130"/>
      <c r="L43" s="130"/>
      <c r="M43" s="130"/>
      <c r="N43" s="130"/>
      <c r="O43" s="130"/>
      <c r="P43" s="130"/>
      <c r="Q43" s="1"/>
      <c r="R43" s="1"/>
      <c r="S43" s="200"/>
      <c r="T43" s="200"/>
      <c r="U43" s="200"/>
      <c r="V43" s="2"/>
      <c r="W43" s="2"/>
      <c r="X43" s="2"/>
      <c r="Y43" s="2"/>
      <c r="Z43" s="2"/>
      <c r="AA43" s="2"/>
      <c r="AB43" s="2"/>
      <c r="AC43" s="2"/>
      <c r="AD43" s="1"/>
      <c r="AE43" s="1"/>
      <c r="AF43" s="1"/>
      <c r="AG43" s="1"/>
    </row>
    <row r="44" spans="1:35" hidden="1" x14ac:dyDescent="0.25">
      <c r="A44" s="1"/>
      <c r="B44" s="130"/>
      <c r="C44" s="130"/>
      <c r="D44" s="130"/>
      <c r="E44" s="130"/>
      <c r="F44" s="130"/>
      <c r="G44" s="130"/>
      <c r="H44" s="130"/>
      <c r="I44" s="130"/>
      <c r="J44" s="130"/>
      <c r="K44" s="130"/>
      <c r="L44" s="130"/>
      <c r="M44" s="130"/>
      <c r="N44" s="130"/>
      <c r="O44" s="130"/>
      <c r="P44" s="130"/>
      <c r="Q44" s="1"/>
      <c r="R44" s="1"/>
      <c r="S44" s="200"/>
      <c r="T44" s="200"/>
      <c r="U44" s="200"/>
      <c r="V44" s="2"/>
      <c r="W44" s="2"/>
      <c r="X44" s="2"/>
      <c r="Y44" s="2"/>
      <c r="Z44" s="2"/>
      <c r="AA44" s="2"/>
      <c r="AB44" s="2"/>
      <c r="AC44" s="2"/>
      <c r="AD44" s="1"/>
      <c r="AE44" s="1"/>
      <c r="AF44" s="1"/>
      <c r="AG44" s="1"/>
    </row>
    <row r="45" spans="1:35" hidden="1" x14ac:dyDescent="0.25">
      <c r="A45" s="1"/>
      <c r="B45" s="130"/>
      <c r="C45" s="130"/>
      <c r="D45" s="130"/>
      <c r="E45" s="130"/>
      <c r="F45" s="130"/>
      <c r="G45" s="130"/>
      <c r="H45" s="130"/>
      <c r="I45" s="130"/>
      <c r="J45" s="130"/>
      <c r="K45" s="130"/>
      <c r="L45" s="130"/>
      <c r="M45" s="130"/>
      <c r="N45" s="130"/>
      <c r="O45" s="130"/>
      <c r="P45" s="130"/>
      <c r="Q45" s="1"/>
      <c r="R45" s="1"/>
      <c r="S45" s="200"/>
      <c r="T45" s="200"/>
      <c r="U45" s="200"/>
      <c r="V45" s="2"/>
      <c r="W45" s="2"/>
      <c r="X45" s="2"/>
      <c r="Y45" s="2"/>
      <c r="Z45" s="2"/>
      <c r="AA45" s="2"/>
      <c r="AB45" s="2"/>
      <c r="AC45" s="2"/>
      <c r="AD45" s="1"/>
      <c r="AE45" s="1"/>
      <c r="AF45" s="1"/>
      <c r="AG45" s="1"/>
    </row>
    <row r="46" spans="1:35" hidden="1" x14ac:dyDescent="0.25">
      <c r="A46" s="1"/>
      <c r="B46" s="130"/>
      <c r="C46" s="130"/>
      <c r="D46" s="130"/>
      <c r="E46" s="130"/>
      <c r="F46" s="130"/>
      <c r="G46" s="130"/>
      <c r="H46" s="130"/>
      <c r="I46" s="130"/>
      <c r="J46" s="130"/>
      <c r="K46" s="130"/>
      <c r="L46" s="130"/>
      <c r="M46" s="130"/>
      <c r="N46" s="130"/>
      <c r="O46" s="130"/>
      <c r="P46" s="130"/>
      <c r="Q46" s="1"/>
      <c r="R46" s="1"/>
      <c r="S46" s="200"/>
      <c r="T46" s="200"/>
      <c r="U46" s="200"/>
      <c r="V46" s="2"/>
      <c r="W46" s="2"/>
      <c r="X46" s="2"/>
      <c r="Y46" s="2"/>
      <c r="Z46" s="2"/>
      <c r="AA46" s="2"/>
      <c r="AB46" s="2"/>
      <c r="AC46" s="2"/>
      <c r="AD46" s="1"/>
      <c r="AE46" s="1"/>
      <c r="AF46" s="1"/>
      <c r="AG46" s="1"/>
    </row>
    <row r="47" spans="1:35" hidden="1" x14ac:dyDescent="0.25">
      <c r="A47" s="1"/>
      <c r="B47" s="130"/>
      <c r="C47" s="130"/>
      <c r="D47" s="130"/>
      <c r="E47" s="130"/>
      <c r="F47" s="130"/>
      <c r="G47" s="130"/>
      <c r="H47" s="130"/>
      <c r="I47" s="130"/>
      <c r="J47" s="130"/>
      <c r="K47" s="130"/>
      <c r="L47" s="130"/>
      <c r="M47" s="130"/>
      <c r="N47" s="130"/>
      <c r="O47" s="130"/>
      <c r="P47" s="130"/>
      <c r="Q47" s="1"/>
      <c r="R47" s="1"/>
      <c r="S47" s="200"/>
      <c r="T47" s="200"/>
      <c r="U47" s="200"/>
      <c r="V47" s="2"/>
      <c r="W47" s="2"/>
      <c r="X47" s="2"/>
      <c r="Y47" s="2"/>
      <c r="Z47" s="2"/>
      <c r="AA47" s="2"/>
      <c r="AB47" s="2"/>
      <c r="AC47" s="2"/>
      <c r="AD47" s="1"/>
      <c r="AE47" s="1"/>
      <c r="AF47" s="1"/>
      <c r="AG47" s="1"/>
      <c r="AH47" s="1"/>
      <c r="AI47" s="1"/>
    </row>
    <row r="48" spans="1:35" hidden="1" x14ac:dyDescent="0.25">
      <c r="A48" s="1"/>
      <c r="B48" s="130"/>
      <c r="C48" s="130"/>
      <c r="D48" s="130"/>
      <c r="E48" s="130"/>
      <c r="F48" s="130"/>
      <c r="G48" s="130"/>
      <c r="H48" s="130"/>
      <c r="I48" s="130"/>
      <c r="J48" s="130"/>
      <c r="K48" s="130"/>
      <c r="L48" s="130"/>
      <c r="M48" s="130"/>
      <c r="N48" s="130"/>
      <c r="O48" s="130"/>
      <c r="P48" s="130"/>
      <c r="Q48" s="1"/>
      <c r="R48" s="1"/>
      <c r="S48" s="200"/>
      <c r="T48" s="200"/>
      <c r="U48" s="200"/>
      <c r="V48" s="2"/>
      <c r="W48" s="2"/>
      <c r="X48" s="2"/>
      <c r="Y48" s="2"/>
      <c r="Z48" s="2"/>
      <c r="AA48" s="2"/>
      <c r="AB48" s="2"/>
      <c r="AC48" s="2"/>
      <c r="AD48" s="1"/>
      <c r="AE48" s="1"/>
      <c r="AF48" s="1"/>
      <c r="AG48" s="1"/>
      <c r="AH48" s="1"/>
      <c r="AI48" s="1"/>
    </row>
    <row r="49" spans="1:35" hidden="1" x14ac:dyDescent="0.25">
      <c r="A49" s="1"/>
      <c r="B49" s="1"/>
      <c r="C49" s="200"/>
      <c r="D49" s="200"/>
      <c r="E49" s="200"/>
      <c r="F49" s="200"/>
      <c r="G49" s="200"/>
      <c r="H49" s="200"/>
      <c r="I49" s="200"/>
      <c r="J49" s="200"/>
      <c r="K49" s="200"/>
      <c r="L49" s="1"/>
      <c r="M49" s="1"/>
      <c r="N49" s="1"/>
      <c r="O49" s="1"/>
      <c r="P49" s="1"/>
      <c r="Q49" s="1"/>
      <c r="R49" s="1"/>
      <c r="S49" s="200"/>
      <c r="T49" s="200"/>
      <c r="U49" s="200"/>
      <c r="V49" s="2"/>
      <c r="W49" s="2"/>
      <c r="X49" s="2"/>
      <c r="Y49" s="2"/>
      <c r="Z49" s="2"/>
      <c r="AA49" s="2"/>
      <c r="AB49" s="2"/>
      <c r="AC49" s="2"/>
      <c r="AD49" s="1"/>
      <c r="AE49" s="1"/>
      <c r="AF49" s="1"/>
      <c r="AG49" s="1"/>
      <c r="AH49" s="1"/>
      <c r="AI49" s="1"/>
    </row>
    <row r="50" spans="1:35" hidden="1" x14ac:dyDescent="0.25">
      <c r="A50" s="1"/>
      <c r="B50" s="1"/>
      <c r="C50" s="200"/>
      <c r="D50" s="200"/>
      <c r="E50" s="200"/>
      <c r="F50" s="200"/>
      <c r="G50" s="200"/>
      <c r="H50" s="200"/>
      <c r="I50" s="200"/>
      <c r="J50" s="200"/>
      <c r="K50" s="200"/>
      <c r="L50" s="1"/>
      <c r="M50" s="1"/>
      <c r="N50" s="1"/>
      <c r="O50" s="1"/>
      <c r="P50" s="1"/>
      <c r="Q50" s="1"/>
      <c r="R50" s="1"/>
      <c r="S50" s="200"/>
      <c r="T50" s="200"/>
      <c r="U50" s="200"/>
      <c r="V50" s="2"/>
      <c r="W50" s="2"/>
      <c r="X50" s="2"/>
      <c r="Y50" s="2"/>
      <c r="Z50" s="2"/>
      <c r="AA50" s="2"/>
      <c r="AB50" s="2"/>
      <c r="AC50" s="2"/>
      <c r="AD50" s="1"/>
      <c r="AE50" s="1"/>
      <c r="AF50" s="1"/>
      <c r="AG50" s="1"/>
      <c r="AH50" s="1"/>
      <c r="AI50" s="1"/>
    </row>
    <row r="51" spans="1:35" hidden="1" x14ac:dyDescent="0.25">
      <c r="A51" s="1"/>
      <c r="B51" s="1"/>
      <c r="C51" s="200"/>
      <c r="D51" s="200"/>
      <c r="E51" s="200"/>
      <c r="F51" s="200"/>
      <c r="G51" s="200"/>
      <c r="H51" s="200"/>
      <c r="I51" s="200"/>
      <c r="J51" s="200"/>
      <c r="K51" s="200"/>
      <c r="L51" s="1"/>
      <c r="M51" s="1"/>
      <c r="N51" s="1"/>
      <c r="O51" s="1"/>
      <c r="P51" s="1"/>
      <c r="Q51" s="1"/>
      <c r="R51" s="1"/>
      <c r="S51" s="200"/>
      <c r="T51" s="200"/>
      <c r="U51" s="200"/>
      <c r="V51" s="2"/>
      <c r="W51" s="2"/>
      <c r="X51" s="2"/>
      <c r="Y51" s="2"/>
      <c r="Z51" s="2"/>
      <c r="AA51" s="2"/>
      <c r="AB51" s="2"/>
      <c r="AC51" s="2"/>
      <c r="AD51" s="1"/>
      <c r="AE51" s="1"/>
      <c r="AF51" s="1"/>
      <c r="AG51" s="1"/>
      <c r="AH51" s="1"/>
      <c r="AI51" s="1"/>
    </row>
    <row r="52" spans="1:35" hidden="1" x14ac:dyDescent="0.25">
      <c r="A52" s="1"/>
      <c r="B52" s="1"/>
      <c r="C52" s="200"/>
      <c r="D52" s="200"/>
      <c r="E52" s="200"/>
      <c r="F52" s="200"/>
      <c r="G52" s="200"/>
      <c r="H52" s="200"/>
      <c r="I52" s="200"/>
      <c r="J52" s="200"/>
      <c r="K52" s="200"/>
      <c r="L52" s="1"/>
      <c r="M52" s="1"/>
      <c r="N52" s="1"/>
      <c r="O52" s="1"/>
      <c r="P52" s="1"/>
      <c r="Q52" s="1"/>
      <c r="R52" s="1"/>
      <c r="S52" s="200"/>
      <c r="T52" s="200"/>
      <c r="U52" s="200"/>
      <c r="V52" s="2"/>
      <c r="W52" s="2"/>
      <c r="X52" s="2"/>
      <c r="Y52" s="2"/>
      <c r="Z52" s="2"/>
      <c r="AA52" s="2"/>
      <c r="AB52" s="2"/>
      <c r="AC52" s="2"/>
      <c r="AD52" s="1"/>
      <c r="AE52" s="1"/>
      <c r="AF52" s="1"/>
      <c r="AG52" s="1"/>
      <c r="AH52" s="1"/>
      <c r="AI52" s="1"/>
    </row>
    <row r="53" spans="1:35" hidden="1" x14ac:dyDescent="0.25">
      <c r="A53" s="1"/>
      <c r="B53" s="1"/>
      <c r="C53" s="200"/>
      <c r="D53" s="200"/>
      <c r="E53" s="200"/>
      <c r="F53" s="200"/>
      <c r="G53" s="200"/>
      <c r="H53" s="200"/>
      <c r="I53" s="200"/>
      <c r="J53" s="200"/>
      <c r="K53" s="200"/>
      <c r="L53" s="1"/>
      <c r="M53" s="1"/>
      <c r="N53" s="1"/>
      <c r="O53" s="1"/>
      <c r="P53" s="1"/>
      <c r="Q53" s="1"/>
      <c r="R53" s="1"/>
      <c r="S53" s="200"/>
      <c r="T53" s="200"/>
      <c r="U53" s="200"/>
      <c r="V53" s="2"/>
      <c r="W53" s="2"/>
      <c r="X53" s="2"/>
      <c r="Y53" s="2"/>
      <c r="Z53" s="2"/>
      <c r="AA53" s="2"/>
      <c r="AB53" s="2"/>
      <c r="AC53" s="2"/>
      <c r="AD53" s="1"/>
      <c r="AE53" s="1"/>
      <c r="AF53" s="1"/>
      <c r="AG53" s="1"/>
      <c r="AH53" s="1"/>
      <c r="AI53" s="1"/>
    </row>
    <row r="54" spans="1:35" hidden="1" x14ac:dyDescent="0.25">
      <c r="A54" s="1"/>
      <c r="B54" s="1"/>
      <c r="C54" s="1"/>
      <c r="D54" s="1"/>
      <c r="E54" s="1"/>
      <c r="F54" s="1"/>
      <c r="G54" s="1"/>
      <c r="H54" s="1"/>
      <c r="I54" s="1"/>
      <c r="J54" s="1"/>
      <c r="K54" s="1"/>
      <c r="L54" s="1"/>
      <c r="M54" s="1"/>
      <c r="N54" s="1"/>
      <c r="O54" s="1"/>
      <c r="P54" s="1"/>
      <c r="Q54" s="1"/>
      <c r="R54" s="1"/>
      <c r="S54" s="200"/>
      <c r="T54" s="200"/>
      <c r="U54" s="200"/>
      <c r="V54" s="2"/>
      <c r="W54" s="2"/>
      <c r="X54" s="2"/>
      <c r="Y54" s="2"/>
      <c r="Z54" s="2"/>
      <c r="AA54" s="2"/>
      <c r="AB54" s="2"/>
      <c r="AC54" s="2"/>
      <c r="AD54" s="1"/>
      <c r="AE54" s="1"/>
      <c r="AF54" s="1"/>
      <c r="AG54" s="1"/>
      <c r="AH54" s="1"/>
      <c r="AI54" s="1"/>
    </row>
    <row r="55" spans="1:35" hidden="1" x14ac:dyDescent="0.25">
      <c r="A55" s="1"/>
      <c r="B55" s="1"/>
      <c r="C55" s="1"/>
      <c r="D55" s="1"/>
      <c r="E55" s="1"/>
      <c r="F55" s="1"/>
      <c r="G55" s="1"/>
      <c r="H55" s="1"/>
      <c r="I55" s="1"/>
      <c r="J55" s="1"/>
      <c r="K55" s="1"/>
      <c r="L55" s="1"/>
      <c r="M55" s="1"/>
      <c r="N55" s="1"/>
      <c r="O55" s="1"/>
      <c r="P55" s="1"/>
      <c r="Q55" s="1"/>
      <c r="R55" s="1"/>
      <c r="S55" s="200"/>
      <c r="T55" s="200"/>
      <c r="U55" s="200"/>
      <c r="V55" s="2"/>
      <c r="W55" s="2"/>
      <c r="X55" s="2"/>
      <c r="Y55" s="2"/>
      <c r="Z55" s="2"/>
      <c r="AA55" s="2"/>
      <c r="AB55" s="2"/>
      <c r="AC55" s="2"/>
      <c r="AD55" s="1"/>
      <c r="AE55" s="1"/>
      <c r="AF55" s="1"/>
      <c r="AG55" s="1"/>
      <c r="AH55" s="1"/>
      <c r="AI55" s="1"/>
    </row>
    <row r="56" spans="1:35" hidden="1" x14ac:dyDescent="0.25">
      <c r="A56" s="1"/>
      <c r="B56" s="1"/>
      <c r="C56" s="1"/>
      <c r="D56" s="1"/>
      <c r="E56" s="1"/>
      <c r="F56" s="1"/>
      <c r="G56" s="1"/>
      <c r="H56" s="1"/>
      <c r="I56" s="1"/>
      <c r="J56" s="1"/>
      <c r="K56" s="1"/>
      <c r="L56" s="1"/>
      <c r="M56" s="1"/>
      <c r="N56" s="1"/>
      <c r="O56" s="1"/>
      <c r="P56" s="1"/>
      <c r="Q56" s="1"/>
      <c r="R56" s="1"/>
      <c r="S56" s="200"/>
      <c r="T56" s="200"/>
      <c r="U56" s="200"/>
      <c r="V56" s="2"/>
      <c r="W56" s="2"/>
      <c r="X56" s="2"/>
      <c r="Y56" s="2"/>
      <c r="Z56" s="2"/>
      <c r="AA56" s="2"/>
      <c r="AB56" s="2"/>
      <c r="AC56" s="2"/>
      <c r="AD56" s="1"/>
      <c r="AE56" s="1"/>
      <c r="AF56" s="1"/>
      <c r="AG56" s="1"/>
      <c r="AH56" s="1"/>
      <c r="AI56" s="1"/>
    </row>
    <row r="57" spans="1:35" hidden="1" x14ac:dyDescent="0.25">
      <c r="A57" s="1"/>
      <c r="B57" s="1"/>
      <c r="C57" s="1"/>
      <c r="D57" s="1"/>
      <c r="E57" s="1"/>
      <c r="F57" s="1"/>
      <c r="G57" s="1"/>
      <c r="H57" s="1"/>
      <c r="I57" s="1"/>
      <c r="J57" s="1"/>
      <c r="K57" s="1"/>
      <c r="L57" s="1"/>
      <c r="M57" s="1"/>
      <c r="N57" s="1"/>
      <c r="O57" s="1"/>
      <c r="P57" s="1"/>
      <c r="Q57" s="1"/>
      <c r="R57" s="1"/>
      <c r="S57" s="200"/>
      <c r="T57" s="200"/>
      <c r="U57" s="200"/>
      <c r="V57" s="2"/>
      <c r="W57" s="2"/>
      <c r="X57" s="2"/>
      <c r="Y57" s="2"/>
      <c r="Z57" s="2"/>
      <c r="AA57" s="2"/>
      <c r="AB57" s="2"/>
      <c r="AC57" s="2"/>
      <c r="AD57" s="1"/>
      <c r="AE57" s="1"/>
      <c r="AF57" s="1"/>
      <c r="AG57" s="1"/>
      <c r="AH57" s="1"/>
      <c r="AI57" s="1"/>
    </row>
    <row r="58" spans="1:35" hidden="1" x14ac:dyDescent="0.25">
      <c r="A58" s="1"/>
      <c r="B58" s="1"/>
      <c r="C58" s="1"/>
      <c r="D58" s="1"/>
      <c r="E58" s="1"/>
      <c r="F58" s="1"/>
      <c r="G58" s="1"/>
      <c r="H58" s="1"/>
      <c r="I58" s="1"/>
      <c r="J58" s="1"/>
      <c r="K58" s="1"/>
      <c r="L58" s="1"/>
      <c r="M58" s="1"/>
      <c r="N58" s="1"/>
      <c r="O58" s="1"/>
      <c r="P58" s="1"/>
      <c r="Q58" s="1"/>
      <c r="R58" s="1"/>
      <c r="S58" s="200"/>
      <c r="T58" s="200"/>
      <c r="U58" s="200"/>
      <c r="V58" s="2"/>
      <c r="W58" s="2"/>
      <c r="X58" s="2"/>
      <c r="Y58" s="2"/>
      <c r="Z58" s="2"/>
      <c r="AA58" s="2"/>
      <c r="AB58" s="2"/>
      <c r="AC58" s="2"/>
      <c r="AD58" s="1"/>
      <c r="AE58" s="1"/>
      <c r="AF58" s="1"/>
      <c r="AG58" s="1"/>
      <c r="AH58" s="1"/>
      <c r="AI58" s="1"/>
    </row>
    <row r="59" spans="1:35" hidden="1" x14ac:dyDescent="0.25">
      <c r="A59" s="1"/>
      <c r="B59" s="1"/>
      <c r="C59" s="1"/>
      <c r="D59" s="1"/>
      <c r="E59" s="1"/>
      <c r="F59" s="1"/>
      <c r="G59" s="1"/>
      <c r="H59" s="1"/>
      <c r="I59" s="1"/>
      <c r="J59" s="1"/>
      <c r="K59" s="1"/>
      <c r="L59" s="1"/>
      <c r="M59" s="1"/>
      <c r="N59" s="1"/>
      <c r="O59" s="1"/>
      <c r="P59" s="1"/>
      <c r="Q59" s="1"/>
      <c r="R59" s="1"/>
      <c r="S59" s="200"/>
      <c r="T59" s="200"/>
      <c r="U59" s="200"/>
      <c r="V59" s="2"/>
      <c r="W59" s="2"/>
      <c r="X59" s="2"/>
      <c r="Y59" s="2"/>
      <c r="Z59" s="2"/>
      <c r="AA59" s="2"/>
      <c r="AB59" s="2"/>
      <c r="AC59" s="2"/>
      <c r="AD59" s="1"/>
      <c r="AE59" s="1"/>
      <c r="AF59" s="1"/>
      <c r="AG59" s="1"/>
      <c r="AH59" s="1"/>
      <c r="AI59" s="1"/>
    </row>
    <row r="60" spans="1:35" hidden="1" x14ac:dyDescent="0.25">
      <c r="A60" s="1"/>
      <c r="B60" s="1"/>
      <c r="C60" s="1"/>
      <c r="D60" s="1"/>
      <c r="E60" s="1"/>
      <c r="F60" s="1"/>
      <c r="G60" s="1"/>
      <c r="H60" s="1"/>
      <c r="I60" s="1"/>
      <c r="J60" s="1"/>
      <c r="K60" s="1"/>
      <c r="L60" s="1"/>
      <c r="M60" s="1"/>
      <c r="N60" s="1"/>
      <c r="O60" s="1"/>
      <c r="P60" s="1"/>
      <c r="Q60" s="1"/>
      <c r="R60" s="1"/>
      <c r="S60" s="200"/>
      <c r="T60" s="200"/>
      <c r="U60" s="200"/>
      <c r="V60" s="2"/>
      <c r="W60" s="2"/>
      <c r="X60" s="2"/>
      <c r="Y60" s="2"/>
      <c r="Z60" s="2"/>
      <c r="AA60" s="2"/>
      <c r="AB60" s="2"/>
      <c r="AC60" s="2"/>
      <c r="AD60" s="1"/>
      <c r="AE60" s="1"/>
      <c r="AF60" s="1"/>
      <c r="AG60" s="1"/>
      <c r="AH60" s="1"/>
      <c r="AI60" s="1"/>
    </row>
    <row r="61" spans="1:35" hidden="1" x14ac:dyDescent="0.25">
      <c r="A61" s="1"/>
      <c r="B61" s="1"/>
      <c r="C61" s="1"/>
      <c r="D61" s="1"/>
      <c r="E61" s="1"/>
      <c r="F61" s="1"/>
      <c r="G61" s="1"/>
      <c r="H61" s="1"/>
      <c r="I61" s="1"/>
      <c r="J61" s="1"/>
      <c r="K61" s="1"/>
      <c r="L61" s="1"/>
      <c r="M61" s="1"/>
      <c r="N61" s="1"/>
      <c r="O61" s="1"/>
      <c r="P61" s="1"/>
      <c r="Q61" s="1"/>
      <c r="R61" s="1"/>
      <c r="S61" s="200"/>
      <c r="T61" s="200"/>
      <c r="U61" s="200"/>
      <c r="V61" s="2"/>
      <c r="W61" s="2"/>
      <c r="X61" s="2"/>
      <c r="Y61" s="2"/>
      <c r="Z61" s="2"/>
      <c r="AA61" s="2"/>
      <c r="AB61" s="2"/>
      <c r="AC61" s="2"/>
      <c r="AD61" s="1"/>
      <c r="AE61" s="1"/>
      <c r="AF61" s="1"/>
      <c r="AG61" s="1"/>
      <c r="AH61" s="1"/>
      <c r="AI61" s="1"/>
    </row>
    <row r="62" spans="1:35" hidden="1" x14ac:dyDescent="0.25">
      <c r="A62" s="1"/>
      <c r="B62" s="1"/>
      <c r="C62" s="1"/>
      <c r="D62" s="1"/>
      <c r="E62" s="1"/>
      <c r="F62" s="1"/>
      <c r="G62" s="1"/>
      <c r="H62" s="1"/>
      <c r="I62" s="1"/>
      <c r="J62" s="1"/>
      <c r="K62" s="1"/>
      <c r="L62" s="1"/>
      <c r="M62" s="1"/>
      <c r="N62" s="1"/>
      <c r="O62" s="1"/>
      <c r="P62" s="1"/>
      <c r="Q62" s="1"/>
      <c r="R62" s="1"/>
      <c r="S62" s="2"/>
      <c r="T62" s="2"/>
      <c r="U62" s="2"/>
      <c r="V62" s="2"/>
      <c r="W62" s="2"/>
      <c r="X62" s="2"/>
      <c r="Y62" s="2"/>
      <c r="Z62" s="2"/>
      <c r="AA62" s="2"/>
      <c r="AB62" s="2"/>
      <c r="AC62" s="2"/>
      <c r="AD62" s="1"/>
      <c r="AE62" s="1"/>
      <c r="AF62" s="1"/>
      <c r="AG62" s="1"/>
      <c r="AH62" s="1"/>
      <c r="AI62" s="1"/>
    </row>
    <row r="63" spans="1:35" hidden="1" x14ac:dyDescent="0.25">
      <c r="A63" s="1"/>
      <c r="B63" s="1"/>
      <c r="C63" s="1"/>
      <c r="D63" s="1"/>
      <c r="E63" s="1"/>
      <c r="F63" s="1"/>
      <c r="G63" s="1"/>
      <c r="H63" s="1"/>
      <c r="I63" s="1"/>
      <c r="J63" s="1"/>
      <c r="K63" s="1"/>
      <c r="L63" s="1"/>
      <c r="M63" s="1"/>
      <c r="N63" s="1"/>
      <c r="O63" s="1"/>
      <c r="P63" s="1"/>
      <c r="Q63" s="1"/>
      <c r="R63" s="1"/>
      <c r="S63" s="2"/>
      <c r="T63" s="2"/>
      <c r="U63" s="2"/>
      <c r="V63" s="2"/>
      <c r="W63" s="2"/>
      <c r="X63" s="2"/>
      <c r="Y63" s="2"/>
      <c r="Z63" s="2"/>
      <c r="AA63" s="2"/>
      <c r="AB63" s="2"/>
      <c r="AC63" s="2"/>
      <c r="AD63" s="1"/>
      <c r="AE63" s="1"/>
      <c r="AF63" s="1"/>
      <c r="AG63" s="1"/>
      <c r="AH63" s="1"/>
      <c r="AI63" s="1"/>
    </row>
    <row r="64" spans="1:35" hidden="1" x14ac:dyDescent="0.25">
      <c r="A64" s="1"/>
      <c r="B64" s="1"/>
      <c r="C64" s="1"/>
      <c r="D64" s="1"/>
      <c r="E64" s="1"/>
      <c r="F64" s="1"/>
      <c r="G64" s="1"/>
      <c r="H64" s="1"/>
      <c r="I64" s="1"/>
      <c r="J64" s="1"/>
      <c r="K64" s="1"/>
      <c r="L64" s="1"/>
      <c r="M64" s="1"/>
      <c r="N64" s="1"/>
      <c r="O64" s="1"/>
      <c r="P64" s="1"/>
      <c r="Q64" s="1"/>
      <c r="R64" s="1"/>
      <c r="S64" s="2"/>
      <c r="T64" s="2"/>
      <c r="U64" s="2"/>
      <c r="V64" s="2"/>
      <c r="W64" s="2"/>
      <c r="X64" s="2"/>
      <c r="Y64" s="2"/>
      <c r="Z64" s="2"/>
      <c r="AA64" s="2"/>
      <c r="AB64" s="2"/>
      <c r="AC64" s="2"/>
      <c r="AD64" s="1"/>
      <c r="AE64" s="1"/>
      <c r="AF64" s="1"/>
      <c r="AG64" s="1"/>
      <c r="AH64" s="1"/>
      <c r="AI64" s="1"/>
    </row>
    <row r="65" spans="1:35" hidden="1" x14ac:dyDescent="0.25">
      <c r="A65" s="1"/>
      <c r="B65" s="1"/>
      <c r="C65" s="1"/>
      <c r="D65" s="1"/>
      <c r="E65" s="1"/>
      <c r="F65" s="1"/>
      <c r="G65" s="1"/>
      <c r="H65" s="1"/>
      <c r="I65" s="1"/>
      <c r="J65" s="1"/>
      <c r="K65" s="1"/>
      <c r="L65" s="1"/>
      <c r="M65" s="1"/>
      <c r="N65" s="1"/>
      <c r="O65" s="1"/>
      <c r="P65" s="1"/>
      <c r="Q65" s="1"/>
      <c r="R65" s="1"/>
      <c r="S65" s="2"/>
      <c r="T65" s="2"/>
      <c r="U65" s="2"/>
      <c r="V65" s="2"/>
      <c r="W65" s="2"/>
      <c r="X65" s="2"/>
      <c r="Y65" s="2"/>
      <c r="Z65" s="2"/>
      <c r="AA65" s="2"/>
      <c r="AB65" s="2"/>
      <c r="AC65" s="2"/>
      <c r="AD65" s="1"/>
      <c r="AE65" s="1"/>
      <c r="AF65" s="1"/>
      <c r="AG65" s="1"/>
      <c r="AH65" s="1"/>
      <c r="AI65" s="1"/>
    </row>
    <row r="66" spans="1:35" hidden="1" x14ac:dyDescent="0.25">
      <c r="A66" s="1"/>
      <c r="B66" s="1"/>
      <c r="C66" s="1"/>
      <c r="D66" s="1"/>
      <c r="E66" s="1"/>
      <c r="F66" s="1"/>
      <c r="G66" s="1"/>
      <c r="H66" s="1"/>
      <c r="I66" s="1"/>
      <c r="J66" s="1"/>
      <c r="K66" s="1"/>
      <c r="L66" s="1"/>
      <c r="M66" s="1"/>
      <c r="N66" s="1"/>
      <c r="O66" s="1"/>
      <c r="P66" s="1"/>
      <c r="Q66" s="1"/>
      <c r="R66" s="1"/>
      <c r="S66" s="2"/>
      <c r="T66" s="2"/>
      <c r="U66" s="2"/>
      <c r="V66" s="2"/>
      <c r="W66" s="2"/>
      <c r="X66" s="2"/>
      <c r="Y66" s="2"/>
      <c r="Z66" s="2"/>
      <c r="AA66" s="2"/>
      <c r="AB66" s="2"/>
      <c r="AC66" s="2"/>
      <c r="AD66" s="1"/>
      <c r="AE66" s="1"/>
      <c r="AF66" s="1"/>
      <c r="AG66" s="1"/>
      <c r="AH66" s="1"/>
      <c r="AI66" s="1"/>
    </row>
    <row r="67" spans="1:35" hidden="1" x14ac:dyDescent="0.25">
      <c r="A67" s="1"/>
      <c r="B67" s="1"/>
      <c r="C67" s="1"/>
      <c r="D67" s="1"/>
      <c r="E67" s="1"/>
      <c r="F67" s="1"/>
      <c r="G67" s="1"/>
      <c r="H67" s="1"/>
      <c r="I67" s="1"/>
      <c r="J67" s="1"/>
      <c r="K67" s="1"/>
      <c r="L67" s="1"/>
      <c r="M67" s="1"/>
      <c r="N67" s="1"/>
      <c r="O67" s="1"/>
      <c r="P67" s="1"/>
      <c r="Q67" s="1"/>
      <c r="R67" s="1"/>
      <c r="S67" s="2"/>
      <c r="T67" s="2"/>
      <c r="U67" s="2"/>
      <c r="V67" s="2"/>
      <c r="W67" s="2"/>
      <c r="X67" s="2"/>
      <c r="Y67" s="2"/>
      <c r="Z67" s="2"/>
      <c r="AA67" s="2"/>
      <c r="AB67" s="2"/>
      <c r="AC67" s="2"/>
      <c r="AD67" s="1"/>
      <c r="AE67" s="1"/>
      <c r="AF67" s="1"/>
      <c r="AG67" s="1"/>
      <c r="AH67" s="1"/>
      <c r="AI67" s="1"/>
    </row>
    <row r="68" spans="1:35" hidden="1" x14ac:dyDescent="0.25">
      <c r="A68" s="1"/>
      <c r="B68" s="1"/>
      <c r="C68" s="1"/>
      <c r="D68" s="1"/>
      <c r="E68" s="1"/>
      <c r="F68" s="1"/>
      <c r="G68" s="1"/>
      <c r="H68" s="1"/>
      <c r="I68" s="1"/>
      <c r="J68" s="1"/>
      <c r="K68" s="1"/>
      <c r="L68" s="1"/>
      <c r="M68" s="1"/>
      <c r="N68" s="1"/>
      <c r="O68" s="1"/>
      <c r="P68" s="1"/>
      <c r="Q68" s="1"/>
      <c r="R68" s="1"/>
      <c r="S68" s="2"/>
      <c r="T68" s="2"/>
      <c r="U68" s="2"/>
      <c r="V68" s="2"/>
      <c r="W68" s="2"/>
      <c r="X68" s="2"/>
      <c r="Y68" s="2"/>
      <c r="Z68" s="2"/>
      <c r="AA68" s="2"/>
      <c r="AB68" s="2"/>
      <c r="AC68" s="2"/>
      <c r="AD68" s="1"/>
      <c r="AE68" s="1"/>
      <c r="AF68" s="1"/>
      <c r="AG68" s="1"/>
      <c r="AH68" s="1"/>
      <c r="AI68" s="1"/>
    </row>
    <row r="69" spans="1:35" hidden="1" x14ac:dyDescent="0.25">
      <c r="A69" s="1"/>
      <c r="B69" s="1"/>
      <c r="C69" s="1"/>
      <c r="D69" s="1"/>
      <c r="E69" s="1"/>
      <c r="F69" s="1"/>
      <c r="G69" s="1"/>
      <c r="H69" s="1"/>
      <c r="I69" s="1"/>
      <c r="J69" s="1"/>
      <c r="K69" s="1"/>
      <c r="L69" s="1"/>
      <c r="M69" s="1"/>
      <c r="N69" s="1"/>
      <c r="O69" s="1"/>
      <c r="P69" s="1"/>
      <c r="Q69" s="1"/>
      <c r="R69" s="1"/>
      <c r="S69" s="2"/>
      <c r="T69" s="2"/>
      <c r="U69" s="2"/>
      <c r="V69" s="2"/>
      <c r="W69" s="2"/>
      <c r="X69" s="2"/>
      <c r="Y69" s="2"/>
      <c r="Z69" s="2"/>
      <c r="AA69" s="2"/>
      <c r="AB69" s="2"/>
      <c r="AC69" s="2"/>
      <c r="AD69" s="1"/>
      <c r="AE69" s="1"/>
      <c r="AF69" s="1"/>
      <c r="AG69" s="1"/>
      <c r="AH69" s="1"/>
      <c r="AI69" s="1"/>
    </row>
    <row r="70" spans="1:35" hidden="1" x14ac:dyDescent="0.25">
      <c r="A70" s="1"/>
      <c r="B70" s="1"/>
      <c r="C70" s="1"/>
      <c r="D70" s="1"/>
      <c r="E70" s="1"/>
      <c r="F70" s="1"/>
      <c r="G70" s="1"/>
      <c r="H70" s="1"/>
      <c r="I70" s="1"/>
      <c r="J70" s="1"/>
      <c r="K70" s="1"/>
      <c r="L70" s="1"/>
      <c r="M70" s="1"/>
      <c r="N70" s="1"/>
      <c r="O70" s="1"/>
      <c r="P70" s="1"/>
      <c r="Q70" s="1"/>
      <c r="R70" s="1"/>
      <c r="S70" s="2"/>
      <c r="T70" s="2"/>
      <c r="U70" s="2"/>
      <c r="V70" s="2"/>
      <c r="W70" s="2"/>
      <c r="X70" s="2"/>
      <c r="Y70" s="2"/>
      <c r="Z70" s="2"/>
      <c r="AA70" s="2"/>
      <c r="AB70" s="2"/>
      <c r="AC70" s="2"/>
      <c r="AD70" s="1"/>
      <c r="AE70" s="1"/>
      <c r="AF70" s="1"/>
      <c r="AG70" s="1"/>
      <c r="AH70" s="1"/>
      <c r="AI70" s="1"/>
    </row>
    <row r="71" spans="1:35" hidden="1" x14ac:dyDescent="0.25">
      <c r="A71" s="1"/>
      <c r="B71" s="1"/>
      <c r="C71" s="1"/>
      <c r="D71" s="1"/>
      <c r="E71" s="1"/>
      <c r="F71" s="1"/>
      <c r="G71" s="1"/>
      <c r="H71" s="1"/>
      <c r="I71" s="1"/>
      <c r="J71" s="1"/>
      <c r="K71" s="1"/>
      <c r="L71" s="1"/>
      <c r="M71" s="1"/>
      <c r="N71" s="1"/>
      <c r="O71" s="1"/>
      <c r="P71" s="1"/>
      <c r="Q71" s="1"/>
      <c r="R71" s="1"/>
      <c r="S71" s="2"/>
      <c r="T71" s="2"/>
      <c r="U71" s="2"/>
      <c r="V71" s="2"/>
      <c r="W71" s="2"/>
      <c r="X71" s="2"/>
      <c r="Y71" s="2"/>
      <c r="Z71" s="2"/>
      <c r="AA71" s="2"/>
      <c r="AB71" s="2"/>
      <c r="AC71" s="2"/>
      <c r="AD71" s="1"/>
      <c r="AE71" s="1"/>
      <c r="AF71" s="1"/>
      <c r="AG71" s="1"/>
      <c r="AH71" s="1"/>
      <c r="AI71" s="1"/>
    </row>
    <row r="72" spans="1:35" hidden="1" x14ac:dyDescent="0.25">
      <c r="A72" s="1"/>
      <c r="B72" s="1"/>
      <c r="C72" s="1"/>
      <c r="D72" s="1"/>
      <c r="E72" s="1"/>
      <c r="F72" s="1"/>
      <c r="G72" s="1"/>
      <c r="H72" s="1"/>
      <c r="I72" s="1"/>
      <c r="J72" s="1"/>
      <c r="K72" s="1"/>
      <c r="L72" s="1"/>
      <c r="M72" s="1"/>
      <c r="N72" s="1"/>
      <c r="O72" s="1"/>
      <c r="P72" s="1"/>
      <c r="Q72" s="1"/>
      <c r="R72" s="1"/>
      <c r="S72" s="2"/>
      <c r="T72" s="2"/>
      <c r="U72" s="2"/>
      <c r="V72" s="2"/>
      <c r="W72" s="2"/>
      <c r="X72" s="2"/>
      <c r="Y72" s="2"/>
      <c r="Z72" s="2"/>
      <c r="AA72" s="2"/>
      <c r="AB72" s="2"/>
      <c r="AC72" s="2"/>
      <c r="AD72" s="1"/>
      <c r="AE72" s="1"/>
      <c r="AF72" s="1"/>
      <c r="AG72" s="1"/>
      <c r="AH72" s="1"/>
      <c r="AI72" s="1"/>
    </row>
    <row r="73" spans="1:35" hidden="1" x14ac:dyDescent="0.25">
      <c r="A73" s="1"/>
      <c r="B73" s="1"/>
      <c r="C73" s="1"/>
      <c r="D73" s="1"/>
      <c r="E73" s="1"/>
      <c r="F73" s="1"/>
      <c r="G73" s="1"/>
      <c r="H73" s="1"/>
      <c r="I73" s="1"/>
      <c r="J73" s="1"/>
      <c r="K73" s="1"/>
      <c r="L73" s="1"/>
      <c r="M73" s="1"/>
      <c r="N73" s="1"/>
      <c r="O73" s="1"/>
      <c r="P73" s="1"/>
      <c r="Q73" s="1"/>
      <c r="R73" s="1"/>
      <c r="S73" s="2"/>
      <c r="T73" s="2"/>
      <c r="U73" s="2"/>
      <c r="V73" s="2"/>
      <c r="W73" s="2"/>
      <c r="X73" s="2"/>
      <c r="Y73" s="2"/>
      <c r="Z73" s="2"/>
      <c r="AA73" s="2"/>
      <c r="AB73" s="2"/>
      <c r="AC73" s="2"/>
      <c r="AD73" s="1"/>
      <c r="AE73" s="1"/>
      <c r="AF73" s="1"/>
      <c r="AG73" s="1"/>
      <c r="AH73" s="1"/>
      <c r="AI73" s="1"/>
    </row>
    <row r="74" spans="1:35" hidden="1" x14ac:dyDescent="0.25">
      <c r="A74" s="1"/>
      <c r="B74" s="1"/>
      <c r="C74" s="1"/>
      <c r="D74" s="1"/>
      <c r="E74" s="1"/>
      <c r="F74" s="1"/>
      <c r="G74" s="1"/>
      <c r="H74" s="1"/>
      <c r="I74" s="1"/>
      <c r="J74" s="1"/>
      <c r="K74" s="1"/>
      <c r="L74" s="1"/>
      <c r="M74" s="1"/>
      <c r="N74" s="1"/>
      <c r="O74" s="1"/>
      <c r="P74" s="1"/>
      <c r="Q74" s="1"/>
      <c r="R74" s="1"/>
      <c r="S74" s="2"/>
      <c r="T74" s="2"/>
      <c r="U74" s="2"/>
      <c r="V74" s="2"/>
      <c r="W74" s="2"/>
      <c r="X74" s="2"/>
      <c r="Y74" s="2"/>
      <c r="Z74" s="2"/>
      <c r="AA74" s="2"/>
      <c r="AB74" s="2"/>
      <c r="AC74" s="2"/>
      <c r="AD74" s="1"/>
      <c r="AE74" s="1"/>
      <c r="AF74" s="1"/>
      <c r="AG74" s="1"/>
      <c r="AH74" s="1"/>
      <c r="AI74" s="1"/>
    </row>
    <row r="75" spans="1:35" hidden="1" x14ac:dyDescent="0.25">
      <c r="A75" s="1"/>
      <c r="B75" s="1"/>
      <c r="C75" s="1"/>
      <c r="D75" s="1"/>
      <c r="E75" s="1"/>
      <c r="F75" s="1"/>
      <c r="G75" s="1"/>
      <c r="H75" s="1"/>
      <c r="I75" s="1"/>
      <c r="J75" s="1"/>
      <c r="K75" s="1"/>
      <c r="L75" s="1"/>
      <c r="M75" s="1"/>
      <c r="N75" s="1"/>
      <c r="O75" s="1"/>
      <c r="P75" s="1"/>
      <c r="Q75" s="1"/>
      <c r="R75" s="1"/>
      <c r="S75" s="2"/>
      <c r="T75" s="2"/>
      <c r="U75" s="2"/>
      <c r="V75" s="2"/>
      <c r="W75" s="2"/>
      <c r="X75" s="2"/>
      <c r="Y75" s="2"/>
      <c r="Z75" s="2"/>
      <c r="AA75" s="2"/>
      <c r="AB75" s="2"/>
      <c r="AC75" s="2"/>
      <c r="AD75" s="1"/>
      <c r="AE75" s="1"/>
      <c r="AF75" s="1"/>
      <c r="AG75" s="1"/>
      <c r="AH75" s="1"/>
      <c r="AI75" s="1"/>
    </row>
    <row r="76" spans="1:35" hidden="1" x14ac:dyDescent="0.25">
      <c r="A76" s="1"/>
      <c r="B76" s="1"/>
      <c r="C76" s="1"/>
      <c r="D76" s="1"/>
      <c r="E76" s="1"/>
      <c r="F76" s="1"/>
      <c r="G76" s="1"/>
      <c r="H76" s="1"/>
      <c r="I76" s="1"/>
      <c r="J76" s="1"/>
      <c r="K76" s="1"/>
      <c r="L76" s="1"/>
      <c r="M76" s="1"/>
      <c r="N76" s="1"/>
      <c r="O76" s="1"/>
      <c r="P76" s="1"/>
      <c r="Q76" s="1"/>
      <c r="R76" s="1"/>
      <c r="S76" s="2"/>
      <c r="T76" s="2"/>
      <c r="U76" s="2"/>
      <c r="V76" s="2"/>
      <c r="W76" s="2"/>
      <c r="X76" s="2"/>
      <c r="Y76" s="2"/>
      <c r="Z76" s="2"/>
      <c r="AA76" s="2"/>
      <c r="AB76" s="2"/>
      <c r="AC76" s="2"/>
      <c r="AD76" s="1"/>
      <c r="AE76" s="1"/>
      <c r="AF76" s="1"/>
      <c r="AG76" s="1"/>
      <c r="AH76" s="1"/>
      <c r="AI76" s="1"/>
    </row>
    <row r="77" spans="1:35" hidden="1" x14ac:dyDescent="0.25">
      <c r="A77" s="1"/>
      <c r="B77" s="1"/>
      <c r="C77" s="1"/>
      <c r="D77" s="1"/>
      <c r="E77" s="1"/>
      <c r="F77" s="1"/>
      <c r="G77" s="1"/>
      <c r="H77" s="1"/>
      <c r="I77" s="1"/>
      <c r="J77" s="1"/>
      <c r="K77" s="1"/>
      <c r="L77" s="1"/>
      <c r="M77" s="1"/>
      <c r="N77" s="1"/>
      <c r="O77" s="1"/>
      <c r="P77" s="1"/>
      <c r="Q77" s="1"/>
      <c r="R77" s="1"/>
      <c r="S77" s="2"/>
      <c r="T77" s="2"/>
      <c r="U77" s="2"/>
      <c r="V77" s="2"/>
      <c r="W77" s="2"/>
      <c r="X77" s="2"/>
      <c r="Y77" s="2"/>
      <c r="Z77" s="2"/>
      <c r="AA77" s="2"/>
      <c r="AB77" s="2"/>
      <c r="AC77" s="2"/>
      <c r="AD77" s="1"/>
      <c r="AE77" s="1"/>
      <c r="AF77" s="1"/>
      <c r="AG77" s="1"/>
      <c r="AH77" s="1"/>
      <c r="AI77" s="1"/>
    </row>
    <row r="78" spans="1:35" hidden="1" x14ac:dyDescent="0.25">
      <c r="A78" s="1"/>
      <c r="B78" s="1"/>
      <c r="C78" s="1"/>
      <c r="D78" s="1"/>
      <c r="E78" s="1"/>
      <c r="F78" s="1"/>
      <c r="G78" s="1"/>
      <c r="H78" s="1"/>
      <c r="I78" s="1"/>
      <c r="J78" s="1"/>
      <c r="K78" s="1"/>
      <c r="L78" s="1"/>
      <c r="M78" s="1"/>
      <c r="N78" s="1"/>
      <c r="O78" s="1"/>
      <c r="P78" s="1"/>
      <c r="Q78" s="1"/>
      <c r="R78" s="1"/>
      <c r="S78" s="2"/>
      <c r="T78" s="2"/>
      <c r="U78" s="2"/>
      <c r="V78" s="2"/>
      <c r="W78" s="2"/>
      <c r="X78" s="2"/>
      <c r="Y78" s="2"/>
      <c r="Z78" s="2"/>
      <c r="AA78" s="2"/>
      <c r="AB78" s="2"/>
      <c r="AC78" s="2"/>
      <c r="AD78" s="1"/>
      <c r="AE78" s="1"/>
      <c r="AF78" s="1"/>
      <c r="AG78" s="1"/>
      <c r="AH78" s="1"/>
      <c r="AI78" s="1"/>
    </row>
    <row r="79" spans="1:35" hidden="1" x14ac:dyDescent="0.25">
      <c r="A79" s="1"/>
      <c r="B79" s="1"/>
      <c r="C79" s="1"/>
      <c r="D79" s="1"/>
      <c r="E79" s="1"/>
      <c r="F79" s="1"/>
      <c r="G79" s="1"/>
      <c r="H79" s="1"/>
      <c r="I79" s="1"/>
      <c r="J79" s="1"/>
      <c r="K79" s="1"/>
      <c r="L79" s="1"/>
      <c r="M79" s="1"/>
      <c r="N79" s="1"/>
      <c r="O79" s="1"/>
      <c r="P79" s="1"/>
      <c r="Q79" s="1"/>
      <c r="R79" s="1"/>
      <c r="S79" s="2"/>
      <c r="T79" s="2"/>
      <c r="U79" s="2"/>
      <c r="V79" s="2"/>
      <c r="W79" s="2"/>
      <c r="X79" s="2"/>
      <c r="Y79" s="2"/>
      <c r="Z79" s="2"/>
      <c r="AA79" s="2"/>
      <c r="AB79" s="2"/>
      <c r="AC79" s="2"/>
      <c r="AD79" s="1"/>
      <c r="AE79" s="1"/>
      <c r="AF79" s="1"/>
      <c r="AG79" s="1"/>
      <c r="AH79" s="1"/>
      <c r="AI79" s="1"/>
    </row>
    <row r="80" spans="1:35" hidden="1" x14ac:dyDescent="0.25">
      <c r="A80" s="1"/>
      <c r="B80" s="1"/>
      <c r="C80" s="1"/>
      <c r="D80" s="1"/>
      <c r="E80" s="1"/>
      <c r="F80" s="1"/>
      <c r="G80" s="1"/>
      <c r="H80" s="1"/>
      <c r="I80" s="1"/>
      <c r="J80" s="1"/>
      <c r="K80" s="1"/>
      <c r="L80" s="1"/>
      <c r="M80" s="1"/>
      <c r="N80" s="1"/>
      <c r="O80" s="1"/>
      <c r="P80" s="1"/>
      <c r="Q80" s="1"/>
      <c r="R80" s="1"/>
      <c r="S80" s="2"/>
      <c r="T80" s="2"/>
      <c r="U80" s="2"/>
      <c r="V80" s="2"/>
      <c r="W80" s="2"/>
      <c r="X80" s="2"/>
      <c r="Y80" s="2"/>
      <c r="Z80" s="2"/>
      <c r="AA80" s="2"/>
      <c r="AB80" s="2"/>
      <c r="AC80" s="2"/>
      <c r="AD80" s="1"/>
      <c r="AE80" s="1"/>
      <c r="AF80" s="1"/>
      <c r="AG80" s="1"/>
      <c r="AH80" s="1"/>
      <c r="AI80" s="1"/>
    </row>
    <row r="81" spans="1:35" hidden="1" x14ac:dyDescent="0.25">
      <c r="A81" s="1"/>
      <c r="B81" s="1"/>
      <c r="C81" s="1"/>
      <c r="D81" s="1"/>
      <c r="E81" s="1"/>
      <c r="F81" s="1"/>
      <c r="G81" s="1"/>
      <c r="H81" s="1"/>
      <c r="I81" s="1"/>
      <c r="J81" s="1"/>
      <c r="K81" s="1"/>
      <c r="L81" s="1"/>
      <c r="M81" s="1"/>
      <c r="N81" s="1"/>
      <c r="O81" s="1"/>
      <c r="P81" s="1"/>
      <c r="Q81" s="1"/>
      <c r="R81" s="1"/>
      <c r="S81" s="2"/>
      <c r="T81" s="2"/>
      <c r="U81" s="2"/>
      <c r="V81" s="2"/>
      <c r="W81" s="2"/>
      <c r="X81" s="2"/>
      <c r="Y81" s="2"/>
      <c r="Z81" s="2"/>
      <c r="AA81" s="2"/>
      <c r="AB81" s="2"/>
      <c r="AC81" s="2"/>
      <c r="AD81" s="1"/>
      <c r="AE81" s="1"/>
      <c r="AF81" s="1"/>
      <c r="AG81" s="1"/>
      <c r="AH81" s="1"/>
      <c r="AI81" s="1"/>
    </row>
    <row r="82" spans="1:35" hidden="1" x14ac:dyDescent="0.25">
      <c r="A82" s="1"/>
      <c r="B82" s="1"/>
      <c r="C82" s="1"/>
      <c r="D82" s="1"/>
      <c r="E82" s="1"/>
      <c r="F82" s="1"/>
      <c r="G82" s="1"/>
      <c r="H82" s="1"/>
      <c r="I82" s="1"/>
      <c r="J82" s="1"/>
      <c r="K82" s="1"/>
      <c r="L82" s="1"/>
      <c r="M82" s="1"/>
      <c r="N82" s="1"/>
      <c r="O82" s="1"/>
      <c r="P82" s="1"/>
      <c r="Q82" s="1"/>
      <c r="R82" s="1"/>
      <c r="S82" s="2"/>
      <c r="T82" s="2"/>
      <c r="U82" s="2"/>
      <c r="V82" s="2"/>
      <c r="W82" s="2"/>
      <c r="X82" s="2"/>
      <c r="Y82" s="2"/>
      <c r="Z82" s="2"/>
      <c r="AA82" s="2"/>
      <c r="AB82" s="2"/>
      <c r="AC82" s="2"/>
      <c r="AD82" s="1"/>
      <c r="AE82" s="1"/>
      <c r="AF82" s="1"/>
      <c r="AG82" s="1"/>
      <c r="AH82" s="1"/>
      <c r="AI82" s="1"/>
    </row>
    <row r="83" spans="1:35" hidden="1" x14ac:dyDescent="0.25">
      <c r="A83" s="1"/>
      <c r="B83" s="1"/>
      <c r="C83" s="1"/>
      <c r="D83" s="1"/>
      <c r="E83" s="1"/>
      <c r="F83" s="1"/>
      <c r="G83" s="1"/>
      <c r="H83" s="1"/>
      <c r="I83" s="1"/>
      <c r="J83" s="1"/>
      <c r="K83" s="1"/>
      <c r="L83" s="1"/>
      <c r="M83" s="1"/>
      <c r="N83" s="1"/>
      <c r="O83" s="1"/>
      <c r="P83" s="1"/>
      <c r="Q83" s="1"/>
      <c r="R83" s="1"/>
      <c r="S83" s="2"/>
      <c r="T83" s="2"/>
      <c r="U83" s="2"/>
      <c r="V83" s="2"/>
      <c r="W83" s="2"/>
      <c r="X83" s="2"/>
      <c r="Y83" s="2"/>
      <c r="Z83" s="2"/>
      <c r="AA83" s="2"/>
      <c r="AB83" s="2"/>
      <c r="AC83" s="2"/>
      <c r="AD83" s="1"/>
      <c r="AE83" s="1"/>
      <c r="AF83" s="1"/>
      <c r="AG83" s="1"/>
      <c r="AH83" s="1"/>
      <c r="AI83" s="1"/>
    </row>
    <row r="84" spans="1:35" hidden="1" x14ac:dyDescent="0.25">
      <c r="A84" s="1"/>
      <c r="B84" s="1"/>
      <c r="C84" s="1"/>
      <c r="D84" s="1"/>
      <c r="E84" s="1"/>
      <c r="F84" s="1"/>
      <c r="G84" s="1"/>
      <c r="H84" s="1"/>
      <c r="I84" s="1"/>
      <c r="J84" s="1"/>
      <c r="K84" s="1"/>
      <c r="L84" s="1"/>
      <c r="M84" s="1"/>
      <c r="N84" s="1"/>
      <c r="O84" s="1"/>
      <c r="P84" s="1"/>
      <c r="Q84" s="1"/>
      <c r="R84" s="1"/>
      <c r="S84" s="2"/>
      <c r="T84" s="2"/>
      <c r="U84" s="2"/>
      <c r="V84" s="2"/>
      <c r="W84" s="2"/>
      <c r="X84" s="2"/>
      <c r="Y84" s="2"/>
      <c r="Z84" s="2"/>
      <c r="AA84" s="2"/>
      <c r="AB84" s="2"/>
      <c r="AC84" s="2"/>
      <c r="AD84" s="1"/>
      <c r="AE84" s="1"/>
      <c r="AF84" s="1"/>
      <c r="AG84" s="1"/>
      <c r="AH84" s="1"/>
      <c r="AI84" s="1"/>
    </row>
    <row r="85" spans="1:35" hidden="1" x14ac:dyDescent="0.25">
      <c r="A85" s="1"/>
      <c r="B85" s="1"/>
      <c r="C85" s="1"/>
      <c r="D85" s="1"/>
      <c r="E85" s="1"/>
      <c r="F85" s="1"/>
      <c r="G85" s="1"/>
      <c r="H85" s="1"/>
      <c r="I85" s="1"/>
      <c r="J85" s="1"/>
      <c r="K85" s="1"/>
      <c r="L85" s="1"/>
      <c r="M85" s="1"/>
      <c r="N85" s="1"/>
      <c r="O85" s="1"/>
      <c r="P85" s="1"/>
      <c r="Q85" s="1"/>
      <c r="R85" s="1"/>
      <c r="S85" s="2"/>
      <c r="T85" s="2"/>
      <c r="U85" s="2"/>
      <c r="V85" s="2"/>
      <c r="W85" s="2"/>
      <c r="X85" s="2"/>
      <c r="Y85" s="2"/>
      <c r="Z85" s="2"/>
      <c r="AA85" s="2"/>
      <c r="AB85" s="2"/>
      <c r="AC85" s="2"/>
      <c r="AD85" s="1"/>
      <c r="AE85" s="1"/>
      <c r="AF85" s="1"/>
      <c r="AG85" s="1"/>
      <c r="AH85" s="1"/>
      <c r="AI85" s="1"/>
    </row>
    <row r="86" spans="1:35" hidden="1" x14ac:dyDescent="0.25">
      <c r="A86" s="1"/>
      <c r="B86" s="1"/>
      <c r="C86" s="1"/>
      <c r="D86" s="1"/>
      <c r="E86" s="1"/>
      <c r="F86" s="1"/>
      <c r="G86" s="1"/>
      <c r="H86" s="1"/>
      <c r="I86" s="1"/>
      <c r="J86" s="1"/>
      <c r="K86" s="1"/>
      <c r="L86" s="1"/>
      <c r="M86" s="1"/>
      <c r="N86" s="1"/>
      <c r="O86" s="1"/>
      <c r="P86" s="1"/>
      <c r="Q86" s="1"/>
      <c r="R86" s="1"/>
      <c r="S86" s="2"/>
      <c r="T86" s="2"/>
      <c r="U86" s="2"/>
      <c r="V86" s="2"/>
      <c r="W86" s="2"/>
      <c r="X86" s="2"/>
      <c r="Y86" s="2"/>
      <c r="Z86" s="2"/>
      <c r="AA86" s="2"/>
      <c r="AB86" s="2"/>
      <c r="AC86" s="2"/>
      <c r="AD86" s="1"/>
      <c r="AE86" s="1"/>
      <c r="AF86" s="1"/>
      <c r="AG86" s="1"/>
      <c r="AH86" s="1"/>
      <c r="AI86" s="1"/>
    </row>
    <row r="87" spans="1:35" hidden="1" x14ac:dyDescent="0.25">
      <c r="A87" s="1"/>
      <c r="B87" s="1"/>
      <c r="C87" s="1"/>
      <c r="D87" s="1"/>
      <c r="E87" s="1"/>
      <c r="F87" s="1"/>
      <c r="G87" s="1"/>
      <c r="H87" s="1"/>
      <c r="I87" s="1"/>
      <c r="J87" s="1"/>
      <c r="K87" s="1"/>
      <c r="L87" s="1"/>
      <c r="M87" s="1"/>
      <c r="N87" s="1"/>
      <c r="O87" s="1"/>
      <c r="P87" s="1"/>
      <c r="Q87" s="1"/>
      <c r="R87" s="1"/>
      <c r="S87" s="2"/>
      <c r="T87" s="2"/>
      <c r="U87" s="2"/>
      <c r="V87" s="2"/>
      <c r="W87" s="2"/>
      <c r="X87" s="2"/>
      <c r="Y87" s="2"/>
      <c r="Z87" s="2"/>
      <c r="AA87" s="2"/>
      <c r="AB87" s="2"/>
      <c r="AC87" s="2"/>
      <c r="AD87" s="1"/>
      <c r="AE87" s="1"/>
      <c r="AF87" s="1"/>
      <c r="AG87" s="1"/>
      <c r="AH87" s="1"/>
      <c r="AI87" s="1"/>
    </row>
    <row r="88" spans="1:35" hidden="1" x14ac:dyDescent="0.25">
      <c r="A88" s="1"/>
      <c r="B88" s="1"/>
      <c r="C88" s="1"/>
      <c r="D88" s="1"/>
      <c r="E88" s="1"/>
      <c r="F88" s="1"/>
      <c r="G88" s="1"/>
      <c r="H88" s="1"/>
      <c r="I88" s="1"/>
      <c r="J88" s="1"/>
      <c r="K88" s="1"/>
      <c r="L88" s="1"/>
      <c r="M88" s="1"/>
      <c r="N88" s="1"/>
      <c r="O88" s="1"/>
      <c r="P88" s="1"/>
      <c r="Q88" s="1"/>
      <c r="R88" s="1"/>
      <c r="S88" s="2"/>
      <c r="T88" s="2"/>
      <c r="U88" s="2"/>
      <c r="V88" s="2"/>
      <c r="W88" s="2"/>
      <c r="X88" s="2"/>
      <c r="Y88" s="2"/>
      <c r="Z88" s="2"/>
      <c r="AA88" s="2"/>
      <c r="AB88" s="2"/>
      <c r="AC88" s="2"/>
      <c r="AD88" s="1"/>
      <c r="AE88" s="1"/>
      <c r="AF88" s="1"/>
      <c r="AG88" s="1"/>
      <c r="AH88" s="1"/>
      <c r="AI88" s="1"/>
    </row>
    <row r="89" spans="1:35" hidden="1" x14ac:dyDescent="0.25">
      <c r="A89" s="1"/>
      <c r="B89" s="1"/>
      <c r="C89" s="1"/>
      <c r="D89" s="1"/>
      <c r="E89" s="1"/>
      <c r="F89" s="1"/>
      <c r="G89" s="1"/>
      <c r="H89" s="1"/>
      <c r="I89" s="1"/>
      <c r="J89" s="1"/>
      <c r="K89" s="1"/>
      <c r="L89" s="1"/>
      <c r="M89" s="1"/>
      <c r="N89" s="1"/>
      <c r="O89" s="1"/>
      <c r="P89" s="1"/>
      <c r="Q89" s="1"/>
      <c r="R89" s="1"/>
      <c r="S89" s="2"/>
      <c r="T89" s="2"/>
      <c r="U89" s="2"/>
      <c r="V89" s="2"/>
      <c r="W89" s="2"/>
      <c r="X89" s="2"/>
      <c r="Y89" s="2"/>
      <c r="Z89" s="2"/>
      <c r="AA89" s="2"/>
      <c r="AB89" s="2"/>
      <c r="AC89" s="2"/>
      <c r="AD89" s="1"/>
      <c r="AE89" s="1"/>
      <c r="AF89" s="1"/>
      <c r="AG89" s="1"/>
      <c r="AH89" s="1"/>
      <c r="AI89" s="1"/>
    </row>
    <row r="90" spans="1:35" hidden="1" x14ac:dyDescent="0.25">
      <c r="A90" s="1"/>
      <c r="B90" s="1"/>
      <c r="C90" s="1"/>
      <c r="D90" s="1"/>
      <c r="E90" s="1"/>
      <c r="F90" s="1"/>
      <c r="G90" s="1"/>
      <c r="H90" s="1"/>
      <c r="I90" s="1"/>
      <c r="J90" s="1"/>
      <c r="K90" s="1"/>
      <c r="L90" s="1"/>
      <c r="M90" s="1"/>
      <c r="N90" s="1"/>
      <c r="O90" s="1"/>
      <c r="P90" s="1"/>
      <c r="Q90" s="1"/>
      <c r="R90" s="1"/>
      <c r="S90" s="2"/>
      <c r="T90" s="2"/>
      <c r="U90" s="2"/>
      <c r="V90" s="2"/>
      <c r="W90" s="2"/>
      <c r="X90" s="2"/>
      <c r="Y90" s="2"/>
      <c r="Z90" s="2"/>
      <c r="AA90" s="2"/>
      <c r="AB90" s="2"/>
      <c r="AC90" s="2"/>
      <c r="AD90" s="1"/>
      <c r="AE90" s="1"/>
      <c r="AF90" s="1"/>
      <c r="AG90" s="1"/>
      <c r="AH90" s="1"/>
      <c r="AI90" s="1"/>
    </row>
    <row r="91" spans="1:35" hidden="1" x14ac:dyDescent="0.25">
      <c r="D91" s="1"/>
      <c r="E91" s="1"/>
      <c r="F91" s="1"/>
      <c r="G91" s="1"/>
      <c r="H91" s="1"/>
      <c r="I91" s="1"/>
      <c r="J91" s="1"/>
      <c r="K91" s="1"/>
      <c r="L91" s="1"/>
      <c r="M91" s="1"/>
      <c r="N91" s="1"/>
      <c r="O91" s="1"/>
      <c r="P91" s="1"/>
      <c r="Q91" s="1"/>
      <c r="R91" s="1"/>
      <c r="S91" s="2"/>
      <c r="T91" s="2"/>
      <c r="U91" s="2"/>
      <c r="V91" s="2"/>
      <c r="W91" s="2"/>
      <c r="X91" s="2"/>
      <c r="Y91" s="2"/>
      <c r="Z91" s="2"/>
      <c r="AA91" s="2"/>
      <c r="AB91" s="2"/>
      <c r="AC91" s="2"/>
      <c r="AD91" s="1"/>
      <c r="AE91" s="1"/>
      <c r="AF91" s="1"/>
      <c r="AG91" s="1"/>
      <c r="AH91" s="1"/>
      <c r="AI91" s="1"/>
    </row>
    <row r="92" spans="1:35" hidden="1" x14ac:dyDescent="0.25">
      <c r="D92" s="1"/>
      <c r="E92" s="1"/>
      <c r="F92" s="1"/>
      <c r="G92" s="1"/>
      <c r="H92" s="1"/>
      <c r="I92" s="1"/>
      <c r="J92" s="1"/>
      <c r="K92" s="1"/>
      <c r="L92" s="1"/>
      <c r="M92" s="1"/>
      <c r="N92" s="1"/>
      <c r="O92" s="1"/>
      <c r="P92" s="1"/>
      <c r="Q92" s="1"/>
      <c r="R92" s="1"/>
      <c r="S92" s="2"/>
      <c r="T92" s="2"/>
      <c r="U92" s="2"/>
      <c r="V92" s="2"/>
      <c r="W92" s="2"/>
      <c r="X92" s="2"/>
      <c r="Y92" s="2"/>
      <c r="Z92" s="2"/>
      <c r="AA92" s="2"/>
      <c r="AB92" s="2"/>
      <c r="AC92" s="2"/>
      <c r="AD92" s="1"/>
      <c r="AE92" s="1"/>
      <c r="AF92" s="1"/>
      <c r="AG92" s="1"/>
      <c r="AH92" s="1"/>
      <c r="AI92" s="1"/>
    </row>
    <row r="93" spans="1:35" hidden="1" x14ac:dyDescent="0.25">
      <c r="D93" s="1"/>
      <c r="E93" s="1"/>
      <c r="F93" s="1"/>
      <c r="G93" s="1"/>
      <c r="H93" s="1"/>
      <c r="I93" s="1"/>
      <c r="J93" s="1"/>
      <c r="K93" s="1"/>
      <c r="L93" s="1"/>
      <c r="M93" s="1"/>
      <c r="N93" s="1"/>
      <c r="O93" s="1"/>
      <c r="P93" s="1"/>
      <c r="Q93" s="1"/>
      <c r="R93" s="1"/>
      <c r="S93" s="2"/>
      <c r="T93" s="2"/>
      <c r="U93" s="2"/>
      <c r="V93" s="2"/>
      <c r="W93" s="2"/>
      <c r="X93" s="2"/>
      <c r="Y93" s="2"/>
      <c r="Z93" s="2"/>
      <c r="AA93" s="2"/>
      <c r="AB93" s="2"/>
      <c r="AC93" s="2"/>
      <c r="AD93" s="1"/>
      <c r="AE93" s="1"/>
      <c r="AF93" s="1"/>
      <c r="AG93" s="1"/>
      <c r="AH93" s="1"/>
      <c r="AI93" s="1"/>
    </row>
    <row r="94" spans="1:35" hidden="1" x14ac:dyDescent="0.25">
      <c r="D94" s="1"/>
      <c r="E94" s="1"/>
      <c r="F94" s="1"/>
      <c r="G94" s="1"/>
      <c r="H94" s="1"/>
      <c r="I94" s="1"/>
      <c r="J94" s="1"/>
      <c r="K94" s="1"/>
      <c r="L94" s="1"/>
      <c r="M94" s="1"/>
      <c r="N94" s="1"/>
      <c r="O94" s="1"/>
      <c r="P94" s="1"/>
      <c r="Q94" s="1"/>
      <c r="R94" s="1"/>
      <c r="S94" s="2"/>
      <c r="T94" s="2"/>
      <c r="U94" s="2"/>
      <c r="V94" s="2"/>
      <c r="W94" s="2"/>
      <c r="X94" s="2"/>
      <c r="Y94" s="2"/>
      <c r="Z94" s="2"/>
      <c r="AA94" s="2"/>
      <c r="AB94" s="2"/>
      <c r="AC94" s="2"/>
      <c r="AD94" s="1"/>
      <c r="AE94" s="1"/>
      <c r="AF94" s="1"/>
      <c r="AG94" s="1"/>
      <c r="AH94" s="1"/>
      <c r="AI94" s="1"/>
    </row>
    <row r="95" spans="1:35" hidden="1" x14ac:dyDescent="0.25">
      <c r="D95" s="1"/>
      <c r="E95" s="1"/>
      <c r="F95" s="1"/>
      <c r="G95" s="1"/>
      <c r="H95" s="1"/>
      <c r="I95" s="1"/>
      <c r="J95" s="1"/>
      <c r="K95" s="1"/>
      <c r="L95" s="1"/>
      <c r="M95" s="1"/>
      <c r="N95" s="1"/>
      <c r="O95" s="1"/>
      <c r="P95" s="1"/>
      <c r="Q95" s="1"/>
      <c r="R95" s="1"/>
      <c r="S95" s="2"/>
      <c r="T95" s="2"/>
      <c r="U95" s="2"/>
      <c r="V95" s="2"/>
      <c r="W95" s="2"/>
      <c r="X95" s="2"/>
      <c r="Y95" s="2"/>
      <c r="Z95" s="2"/>
      <c r="AA95" s="2"/>
      <c r="AB95" s="2"/>
      <c r="AC95" s="2"/>
      <c r="AD95" s="1"/>
      <c r="AE95" s="1"/>
      <c r="AF95" s="1"/>
      <c r="AG95" s="1"/>
      <c r="AH95" s="1"/>
      <c r="AI95" s="1"/>
    </row>
    <row r="96" spans="1:35" hidden="1" x14ac:dyDescent="0.25">
      <c r="D96" s="1"/>
      <c r="E96" s="1"/>
      <c r="F96" s="1"/>
      <c r="G96" s="1"/>
      <c r="H96" s="1"/>
      <c r="I96" s="1"/>
      <c r="J96" s="1"/>
      <c r="K96" s="1"/>
      <c r="L96" s="1"/>
      <c r="M96" s="1"/>
      <c r="N96" s="1"/>
      <c r="O96" s="1"/>
      <c r="P96" s="1"/>
      <c r="Q96" s="1"/>
      <c r="R96" s="1"/>
      <c r="S96" s="2"/>
      <c r="T96" s="2"/>
      <c r="U96" s="2"/>
      <c r="V96" s="2"/>
      <c r="W96" s="2"/>
      <c r="X96" s="2"/>
      <c r="Y96" s="2"/>
      <c r="Z96" s="2"/>
      <c r="AA96" s="2"/>
      <c r="AB96" s="2"/>
      <c r="AC96" s="2"/>
      <c r="AD96" s="1"/>
      <c r="AE96" s="1"/>
      <c r="AF96" s="1"/>
      <c r="AG96" s="1"/>
      <c r="AH96" s="1"/>
      <c r="AI96" s="1"/>
    </row>
    <row r="97" spans="4:35" hidden="1" x14ac:dyDescent="0.25">
      <c r="D97" s="1"/>
      <c r="E97" s="1"/>
      <c r="F97" s="1"/>
      <c r="G97" s="1"/>
      <c r="H97" s="1"/>
      <c r="I97" s="1"/>
      <c r="J97" s="1"/>
      <c r="K97" s="1"/>
      <c r="L97" s="1"/>
      <c r="M97" s="1"/>
      <c r="N97" s="1"/>
      <c r="O97" s="1"/>
      <c r="P97" s="1"/>
      <c r="Q97" s="1"/>
      <c r="R97" s="1"/>
      <c r="S97" s="2"/>
      <c r="T97" s="2"/>
      <c r="U97" s="2"/>
      <c r="V97" s="2"/>
      <c r="W97" s="2"/>
      <c r="X97" s="2"/>
      <c r="Y97" s="2"/>
      <c r="Z97" s="2"/>
      <c r="AA97" s="2"/>
      <c r="AB97" s="2"/>
      <c r="AC97" s="2"/>
      <c r="AD97" s="1"/>
      <c r="AE97" s="1"/>
      <c r="AF97" s="1"/>
      <c r="AG97" s="1"/>
      <c r="AH97" s="1"/>
      <c r="AI97" s="1"/>
    </row>
    <row r="98" spans="4:35" hidden="1" x14ac:dyDescent="0.25">
      <c r="D98" s="1"/>
      <c r="E98" s="1"/>
      <c r="F98" s="1"/>
      <c r="G98" s="1"/>
      <c r="H98" s="1"/>
      <c r="I98" s="1"/>
      <c r="J98" s="1"/>
      <c r="K98" s="1"/>
      <c r="L98" s="1"/>
      <c r="M98" s="1"/>
      <c r="N98" s="1"/>
      <c r="O98" s="1"/>
      <c r="P98" s="1"/>
      <c r="Q98" s="1"/>
      <c r="R98" s="1"/>
      <c r="S98" s="2"/>
      <c r="T98" s="2"/>
      <c r="U98" s="2"/>
      <c r="V98" s="2"/>
      <c r="W98" s="2"/>
      <c r="X98" s="2"/>
      <c r="Y98" s="2"/>
      <c r="Z98" s="2"/>
      <c r="AA98" s="2"/>
      <c r="AB98" s="2"/>
      <c r="AC98" s="2"/>
      <c r="AD98" s="1"/>
      <c r="AE98" s="1"/>
      <c r="AF98" s="1"/>
      <c r="AG98" s="1"/>
      <c r="AH98" s="1"/>
      <c r="AI98" s="1"/>
    </row>
    <row r="99" spans="4:35" hidden="1" x14ac:dyDescent="0.25">
      <c r="D99" s="1"/>
      <c r="E99" s="1"/>
      <c r="F99" s="1"/>
      <c r="G99" s="1"/>
      <c r="H99" s="1"/>
      <c r="I99" s="1"/>
      <c r="J99" s="1"/>
      <c r="K99" s="1"/>
      <c r="L99" s="1"/>
      <c r="M99" s="1"/>
      <c r="N99" s="1"/>
      <c r="O99" s="1"/>
      <c r="P99" s="1"/>
      <c r="Q99" s="1"/>
      <c r="R99" s="1"/>
      <c r="S99" s="2"/>
      <c r="T99" s="2"/>
      <c r="U99" s="2"/>
      <c r="V99" s="2"/>
      <c r="W99" s="2"/>
      <c r="X99" s="2"/>
      <c r="Y99" s="2"/>
      <c r="Z99" s="2"/>
      <c r="AA99" s="2"/>
      <c r="AB99" s="2"/>
      <c r="AC99" s="2"/>
      <c r="AD99" s="1"/>
      <c r="AE99" s="1"/>
      <c r="AF99" s="1"/>
      <c r="AG99" s="1"/>
      <c r="AH99" s="1"/>
      <c r="AI99" s="1"/>
    </row>
    <row r="100" spans="4:35" hidden="1" x14ac:dyDescent="0.25">
      <c r="D100" s="1"/>
      <c r="E100" s="1"/>
      <c r="F100" s="1"/>
      <c r="G100" s="1"/>
      <c r="H100" s="1"/>
      <c r="I100" s="1"/>
      <c r="J100" s="1"/>
      <c r="K100" s="1"/>
      <c r="L100" s="1"/>
      <c r="M100" s="1"/>
      <c r="N100" s="1"/>
      <c r="O100" s="1"/>
      <c r="P100" s="1"/>
      <c r="Q100" s="1"/>
      <c r="R100" s="1"/>
      <c r="S100" s="2"/>
      <c r="T100" s="2"/>
      <c r="U100" s="2"/>
      <c r="V100" s="2"/>
      <c r="W100" s="2"/>
      <c r="X100" s="2"/>
      <c r="Y100" s="2"/>
      <c r="Z100" s="2"/>
      <c r="AA100" s="2"/>
      <c r="AB100" s="2"/>
      <c r="AC100" s="2"/>
      <c r="AD100" s="1"/>
      <c r="AE100" s="1"/>
      <c r="AF100" s="1"/>
      <c r="AG100" s="1"/>
      <c r="AH100" s="1"/>
      <c r="AI100" s="1"/>
    </row>
    <row r="101" spans="4:35" hidden="1" x14ac:dyDescent="0.25">
      <c r="D101" s="1"/>
      <c r="E101" s="1"/>
      <c r="F101" s="1"/>
      <c r="G101" s="1"/>
      <c r="H101" s="1"/>
      <c r="I101" s="1"/>
      <c r="J101" s="1"/>
      <c r="K101" s="1"/>
      <c r="L101" s="1"/>
      <c r="M101" s="1"/>
      <c r="N101" s="1"/>
      <c r="O101" s="1"/>
      <c r="P101" s="1"/>
      <c r="Q101" s="1"/>
      <c r="R101" s="1"/>
      <c r="S101" s="2"/>
      <c r="T101" s="2"/>
      <c r="U101" s="2"/>
      <c r="V101" s="2"/>
      <c r="W101" s="2"/>
      <c r="X101" s="2"/>
      <c r="Y101" s="2"/>
      <c r="Z101" s="2"/>
      <c r="AA101" s="2"/>
      <c r="AB101" s="2"/>
      <c r="AC101" s="2"/>
      <c r="AD101" s="1"/>
      <c r="AE101" s="1"/>
      <c r="AF101" s="1"/>
      <c r="AG101" s="1"/>
      <c r="AH101" s="1"/>
      <c r="AI101" s="1"/>
    </row>
    <row r="102" spans="4:35" hidden="1" x14ac:dyDescent="0.25">
      <c r="D102" s="1"/>
      <c r="E102" s="1"/>
      <c r="F102" s="1"/>
      <c r="G102" s="1"/>
      <c r="H102" s="1"/>
      <c r="I102" s="1"/>
      <c r="J102" s="1"/>
      <c r="K102" s="1"/>
      <c r="L102" s="1"/>
      <c r="M102" s="1"/>
      <c r="N102" s="1"/>
      <c r="O102" s="1"/>
      <c r="P102" s="1"/>
      <c r="Q102" s="1"/>
      <c r="R102" s="1"/>
      <c r="S102" s="2"/>
      <c r="T102" s="2"/>
      <c r="U102" s="2"/>
      <c r="V102" s="2"/>
      <c r="W102" s="2"/>
      <c r="X102" s="2"/>
      <c r="Y102" s="2"/>
      <c r="Z102" s="2"/>
      <c r="AA102" s="2"/>
      <c r="AB102" s="2"/>
      <c r="AC102" s="2"/>
      <c r="AD102" s="1"/>
      <c r="AE102" s="1"/>
      <c r="AF102" s="1"/>
      <c r="AG102" s="1"/>
      <c r="AH102" s="1"/>
      <c r="AI102" s="1"/>
    </row>
    <row r="103" spans="4:35" hidden="1" x14ac:dyDescent="0.25">
      <c r="D103" s="1"/>
      <c r="E103" s="1"/>
      <c r="F103" s="1"/>
      <c r="G103" s="1"/>
      <c r="H103" s="1"/>
      <c r="I103" s="1"/>
      <c r="J103" s="1"/>
      <c r="K103" s="1"/>
      <c r="L103" s="1"/>
      <c r="M103" s="1"/>
      <c r="N103" s="1"/>
      <c r="O103" s="1"/>
      <c r="P103" s="1"/>
      <c r="Q103" s="1"/>
      <c r="R103" s="1"/>
      <c r="S103" s="2"/>
      <c r="T103" s="2"/>
      <c r="U103" s="2"/>
      <c r="V103" s="2"/>
      <c r="W103" s="2"/>
      <c r="X103" s="2"/>
      <c r="Y103" s="2"/>
      <c r="Z103" s="2"/>
      <c r="AA103" s="2"/>
      <c r="AB103" s="2"/>
      <c r="AC103" s="2"/>
      <c r="AD103" s="1"/>
      <c r="AE103" s="1"/>
      <c r="AF103" s="1"/>
      <c r="AG103" s="1"/>
      <c r="AH103" s="1"/>
      <c r="AI103" s="1"/>
    </row>
    <row r="104" spans="4:35" hidden="1" x14ac:dyDescent="0.25">
      <c r="D104" s="1"/>
      <c r="E104" s="1"/>
      <c r="F104" s="1"/>
      <c r="G104" s="1"/>
      <c r="H104" s="1"/>
      <c r="I104" s="1"/>
      <c r="J104" s="1"/>
      <c r="K104" s="1"/>
      <c r="L104" s="1"/>
      <c r="M104" s="1"/>
      <c r="N104" s="1"/>
      <c r="O104" s="1"/>
      <c r="P104" s="1"/>
      <c r="Q104" s="1"/>
      <c r="R104" s="1"/>
      <c r="S104" s="2"/>
      <c r="T104" s="2"/>
      <c r="U104" s="2"/>
      <c r="V104" s="2"/>
      <c r="W104" s="2"/>
      <c r="X104" s="2"/>
      <c r="Y104" s="2"/>
      <c r="Z104" s="2"/>
      <c r="AA104" s="2"/>
      <c r="AB104" s="2"/>
      <c r="AC104" s="2"/>
      <c r="AD104" s="1"/>
      <c r="AE104" s="1"/>
      <c r="AF104" s="1"/>
      <c r="AG104" s="1"/>
      <c r="AH104" s="1"/>
      <c r="AI104" s="1"/>
    </row>
    <row r="105" spans="4:35" hidden="1" x14ac:dyDescent="0.25">
      <c r="D105" s="1"/>
      <c r="E105" s="1"/>
      <c r="F105" s="1"/>
      <c r="G105" s="1"/>
      <c r="H105" s="1"/>
      <c r="I105" s="1"/>
      <c r="J105" s="1"/>
      <c r="K105" s="1"/>
      <c r="L105" s="1"/>
      <c r="M105" s="1"/>
      <c r="N105" s="1"/>
      <c r="O105" s="1"/>
      <c r="P105" s="1"/>
      <c r="Q105" s="1"/>
      <c r="R105" s="1"/>
      <c r="S105" s="2"/>
      <c r="T105" s="2"/>
      <c r="U105" s="2"/>
      <c r="V105" s="2"/>
      <c r="W105" s="2"/>
      <c r="X105" s="2"/>
      <c r="Y105" s="2"/>
      <c r="Z105" s="2"/>
      <c r="AA105" s="2"/>
      <c r="AB105" s="2"/>
      <c r="AC105" s="2"/>
      <c r="AD105" s="1"/>
      <c r="AE105" s="1"/>
      <c r="AF105" s="1"/>
      <c r="AG105" s="1"/>
      <c r="AH105" s="1"/>
      <c r="AI105" s="1"/>
    </row>
    <row r="106" spans="4:35" hidden="1" x14ac:dyDescent="0.25">
      <c r="D106" s="1"/>
      <c r="E106" s="1"/>
      <c r="F106" s="1"/>
      <c r="G106" s="1"/>
      <c r="H106" s="1"/>
      <c r="I106" s="1"/>
      <c r="J106" s="1"/>
      <c r="K106" s="1"/>
      <c r="L106" s="1"/>
      <c r="M106" s="1"/>
      <c r="N106" s="1"/>
      <c r="O106" s="1"/>
      <c r="P106" s="1"/>
      <c r="Q106" s="1"/>
      <c r="R106" s="1"/>
      <c r="S106" s="2"/>
      <c r="T106" s="2"/>
      <c r="U106" s="2"/>
      <c r="V106" s="2"/>
      <c r="W106" s="2"/>
      <c r="X106" s="2"/>
      <c r="Y106" s="2"/>
      <c r="Z106" s="2"/>
      <c r="AA106" s="2"/>
      <c r="AB106" s="2"/>
      <c r="AC106" s="2"/>
      <c r="AD106" s="1"/>
      <c r="AE106" s="1"/>
      <c r="AF106" s="1"/>
      <c r="AG106" s="1"/>
      <c r="AH106" s="1"/>
      <c r="AI106" s="1"/>
    </row>
    <row r="107" spans="4:35" hidden="1" x14ac:dyDescent="0.25">
      <c r="D107" s="1"/>
      <c r="E107" s="1"/>
      <c r="F107" s="1"/>
      <c r="G107" s="1"/>
      <c r="H107" s="1"/>
      <c r="I107" s="1"/>
      <c r="J107" s="1"/>
      <c r="K107" s="1"/>
      <c r="L107" s="1"/>
      <c r="M107" s="1"/>
      <c r="N107" s="1"/>
      <c r="O107" s="1"/>
      <c r="P107" s="1"/>
      <c r="Q107" s="1"/>
      <c r="R107" s="1"/>
      <c r="S107" s="2"/>
      <c r="T107" s="2"/>
      <c r="U107" s="2"/>
      <c r="V107" s="2"/>
      <c r="W107" s="2"/>
      <c r="X107" s="2"/>
      <c r="Y107" s="2"/>
      <c r="Z107" s="2"/>
      <c r="AA107" s="2"/>
      <c r="AB107" s="2"/>
      <c r="AC107" s="2"/>
      <c r="AD107" s="1"/>
      <c r="AE107" s="1"/>
      <c r="AF107" s="1"/>
      <c r="AG107" s="1"/>
      <c r="AH107" s="1"/>
      <c r="AI107" s="1"/>
    </row>
    <row r="108" spans="4:35" hidden="1" x14ac:dyDescent="0.25">
      <c r="D108" s="1"/>
      <c r="E108" s="1"/>
      <c r="F108" s="1"/>
      <c r="G108" s="1"/>
      <c r="H108" s="1"/>
      <c r="I108" s="1"/>
      <c r="J108" s="1"/>
      <c r="K108" s="1"/>
      <c r="L108" s="1"/>
      <c r="M108" s="1"/>
      <c r="N108" s="1"/>
      <c r="O108" s="1"/>
      <c r="P108" s="1"/>
      <c r="Q108" s="1"/>
      <c r="R108" s="1"/>
      <c r="S108" s="2"/>
      <c r="T108" s="2"/>
      <c r="U108" s="2"/>
      <c r="V108" s="2"/>
      <c r="W108" s="2"/>
      <c r="X108" s="2"/>
      <c r="Y108" s="2"/>
      <c r="Z108" s="2"/>
      <c r="AA108" s="2"/>
      <c r="AB108" s="2"/>
      <c r="AC108" s="2"/>
      <c r="AD108" s="1"/>
      <c r="AE108" s="1"/>
      <c r="AF108" s="1"/>
      <c r="AG108" s="1"/>
      <c r="AH108" s="1"/>
      <c r="AI108" s="1"/>
    </row>
    <row r="109" spans="4:35" hidden="1" x14ac:dyDescent="0.25">
      <c r="D109" s="1"/>
      <c r="E109" s="1"/>
      <c r="F109" s="1"/>
      <c r="G109" s="1"/>
      <c r="H109" s="1"/>
      <c r="I109" s="1"/>
      <c r="J109" s="1"/>
      <c r="K109" s="1"/>
      <c r="L109" s="1"/>
      <c r="M109" s="1"/>
      <c r="N109" s="1"/>
      <c r="O109" s="1"/>
      <c r="P109" s="1"/>
      <c r="Q109" s="1"/>
      <c r="R109" s="1"/>
      <c r="S109" s="2"/>
      <c r="T109" s="2"/>
      <c r="U109" s="2"/>
      <c r="V109" s="2"/>
      <c r="W109" s="2"/>
      <c r="X109" s="2"/>
      <c r="Y109" s="2"/>
      <c r="Z109" s="2"/>
      <c r="AA109" s="2"/>
      <c r="AB109" s="2"/>
      <c r="AC109" s="2"/>
      <c r="AD109" s="1"/>
      <c r="AE109" s="1"/>
      <c r="AF109" s="1"/>
      <c r="AG109" s="1"/>
      <c r="AH109" s="1"/>
      <c r="AI109" s="1"/>
    </row>
    <row r="110" spans="4:35" hidden="1" x14ac:dyDescent="0.25">
      <c r="D110" s="1"/>
      <c r="E110" s="1"/>
      <c r="F110" s="1"/>
      <c r="G110" s="1"/>
      <c r="H110" s="1"/>
      <c r="I110" s="1"/>
      <c r="J110" s="1"/>
      <c r="K110" s="1"/>
      <c r="L110" s="1"/>
      <c r="M110" s="1"/>
      <c r="N110" s="1"/>
      <c r="O110" s="1"/>
      <c r="P110" s="1"/>
      <c r="Q110" s="1"/>
      <c r="R110" s="1"/>
      <c r="S110" s="2"/>
      <c r="T110" s="2"/>
      <c r="U110" s="2"/>
      <c r="V110" s="2"/>
      <c r="W110" s="2"/>
      <c r="X110" s="2"/>
      <c r="Y110" s="2"/>
      <c r="Z110" s="2"/>
      <c r="AA110" s="2"/>
      <c r="AB110" s="2"/>
      <c r="AC110" s="2"/>
      <c r="AD110" s="1"/>
      <c r="AE110" s="1"/>
      <c r="AF110" s="1"/>
      <c r="AG110" s="1"/>
      <c r="AH110" s="1"/>
      <c r="AI110" s="1"/>
    </row>
    <row r="111" spans="4:35" hidden="1" x14ac:dyDescent="0.25">
      <c r="D111" s="1"/>
      <c r="E111" s="1"/>
      <c r="F111" s="1"/>
      <c r="G111" s="1"/>
      <c r="H111" s="1"/>
      <c r="I111" s="1"/>
      <c r="J111" s="1"/>
      <c r="K111" s="1"/>
      <c r="L111" s="1"/>
      <c r="M111" s="1"/>
      <c r="N111" s="1"/>
      <c r="O111" s="1"/>
      <c r="P111" s="1"/>
      <c r="Q111" s="1"/>
      <c r="R111" s="1"/>
      <c r="S111" s="2"/>
      <c r="T111" s="2"/>
      <c r="U111" s="2"/>
      <c r="V111" s="2"/>
      <c r="W111" s="2"/>
      <c r="X111" s="2"/>
      <c r="Y111" s="2"/>
      <c r="Z111" s="2"/>
      <c r="AA111" s="2"/>
      <c r="AB111" s="2"/>
      <c r="AC111" s="2"/>
      <c r="AD111" s="1"/>
      <c r="AE111" s="1"/>
      <c r="AF111" s="1"/>
      <c r="AG111" s="1"/>
      <c r="AH111" s="1"/>
      <c r="AI111" s="1"/>
    </row>
    <row r="112" spans="4:35" hidden="1" x14ac:dyDescent="0.25">
      <c r="D112" s="1"/>
      <c r="E112" s="1"/>
      <c r="F112" s="1"/>
      <c r="G112" s="1"/>
      <c r="H112" s="1"/>
      <c r="I112" s="1"/>
      <c r="J112" s="1"/>
      <c r="K112" s="1"/>
      <c r="L112" s="1"/>
      <c r="M112" s="1"/>
      <c r="N112" s="1"/>
      <c r="O112" s="1"/>
      <c r="P112" s="1"/>
      <c r="Q112" s="1"/>
      <c r="R112" s="1"/>
      <c r="S112" s="2"/>
      <c r="T112" s="2"/>
      <c r="U112" s="2"/>
      <c r="V112" s="2"/>
      <c r="W112" s="2"/>
      <c r="X112" s="2"/>
      <c r="Y112" s="2"/>
      <c r="Z112" s="2"/>
      <c r="AA112" s="2"/>
      <c r="AB112" s="2"/>
      <c r="AC112" s="2"/>
      <c r="AD112" s="1"/>
      <c r="AE112" s="1"/>
      <c r="AF112" s="1"/>
      <c r="AG112" s="1"/>
      <c r="AH112" s="1"/>
      <c r="AI112" s="1"/>
    </row>
    <row r="113" spans="4:35" hidden="1" x14ac:dyDescent="0.25">
      <c r="D113" s="1"/>
      <c r="E113" s="1"/>
      <c r="F113" s="1"/>
      <c r="G113" s="1"/>
      <c r="H113" s="1"/>
      <c r="I113" s="1"/>
      <c r="J113" s="1"/>
      <c r="K113" s="1"/>
      <c r="L113" s="1"/>
      <c r="M113" s="1"/>
      <c r="N113" s="1"/>
      <c r="O113" s="1"/>
      <c r="P113" s="1"/>
      <c r="Q113" s="1"/>
      <c r="R113" s="1"/>
      <c r="S113" s="2"/>
      <c r="T113" s="2"/>
      <c r="U113" s="2"/>
      <c r="V113" s="2"/>
      <c r="W113" s="2"/>
      <c r="X113" s="2"/>
      <c r="Y113" s="2"/>
      <c r="Z113" s="2"/>
      <c r="AA113" s="2"/>
      <c r="AB113" s="2"/>
      <c r="AC113" s="2"/>
      <c r="AD113" s="1"/>
      <c r="AE113" s="1"/>
      <c r="AF113" s="1"/>
      <c r="AG113" s="1"/>
      <c r="AH113" s="1"/>
      <c r="AI113" s="1"/>
    </row>
    <row r="114" spans="4:35" hidden="1" x14ac:dyDescent="0.25">
      <c r="D114" s="1"/>
      <c r="E114" s="1"/>
      <c r="F114" s="1"/>
      <c r="G114" s="1"/>
      <c r="H114" s="1"/>
      <c r="I114" s="1"/>
      <c r="J114" s="1"/>
      <c r="K114" s="1"/>
      <c r="L114" s="1"/>
      <c r="M114" s="1"/>
      <c r="N114" s="1"/>
      <c r="O114" s="1"/>
      <c r="P114" s="1"/>
      <c r="Q114" s="1"/>
      <c r="R114" s="1"/>
      <c r="S114" s="2"/>
      <c r="T114" s="2"/>
      <c r="U114" s="2"/>
      <c r="V114" s="2"/>
      <c r="W114" s="2"/>
      <c r="X114" s="2"/>
      <c r="Y114" s="2"/>
      <c r="Z114" s="2"/>
      <c r="AA114" s="2"/>
      <c r="AB114" s="2"/>
      <c r="AC114" s="2"/>
      <c r="AD114" s="1"/>
      <c r="AE114" s="1"/>
      <c r="AF114" s="1"/>
      <c r="AG114" s="1"/>
      <c r="AH114" s="1"/>
      <c r="AI114" s="1"/>
    </row>
    <row r="115" spans="4:35" hidden="1" x14ac:dyDescent="0.25">
      <c r="D115" s="1"/>
      <c r="E115" s="1"/>
      <c r="F115" s="1"/>
      <c r="G115" s="1"/>
      <c r="H115" s="1"/>
      <c r="I115" s="1"/>
      <c r="J115" s="1"/>
      <c r="K115" s="1"/>
      <c r="L115" s="1"/>
      <c r="M115" s="1"/>
      <c r="N115" s="1"/>
      <c r="O115" s="1"/>
      <c r="P115" s="1"/>
      <c r="Q115" s="1"/>
      <c r="R115" s="1"/>
      <c r="S115" s="2"/>
      <c r="T115" s="2"/>
      <c r="U115" s="2"/>
      <c r="V115" s="2"/>
      <c r="W115" s="2"/>
      <c r="X115" s="2"/>
      <c r="Y115" s="2"/>
      <c r="Z115" s="2"/>
      <c r="AA115" s="2"/>
      <c r="AB115" s="2"/>
      <c r="AC115" s="2"/>
      <c r="AD115" s="1"/>
      <c r="AE115" s="1"/>
      <c r="AF115" s="1"/>
      <c r="AG115" s="1"/>
      <c r="AH115" s="1"/>
      <c r="AI115" s="1"/>
    </row>
    <row r="116" spans="4:35" hidden="1" x14ac:dyDescent="0.25">
      <c r="D116" s="1"/>
      <c r="E116" s="1"/>
      <c r="F116" s="1"/>
      <c r="G116" s="1"/>
      <c r="H116" s="1"/>
      <c r="I116" s="1"/>
      <c r="J116" s="1"/>
      <c r="K116" s="1"/>
      <c r="L116" s="1"/>
      <c r="M116" s="1"/>
      <c r="N116" s="1"/>
      <c r="O116" s="1"/>
      <c r="P116" s="1"/>
      <c r="Q116" s="1"/>
      <c r="R116" s="1"/>
      <c r="S116" s="2"/>
      <c r="T116" s="2"/>
      <c r="U116" s="2"/>
      <c r="V116" s="2"/>
      <c r="W116" s="2"/>
      <c r="X116" s="2"/>
      <c r="Y116" s="2"/>
      <c r="Z116" s="2"/>
      <c r="AA116" s="2"/>
      <c r="AB116" s="2"/>
      <c r="AC116" s="2"/>
      <c r="AD116" s="1"/>
      <c r="AE116" s="1"/>
      <c r="AF116" s="1"/>
      <c r="AG116" s="1"/>
      <c r="AH116" s="1"/>
      <c r="AI116" s="1"/>
    </row>
    <row r="117" spans="4:35" hidden="1" x14ac:dyDescent="0.25">
      <c r="D117" s="1"/>
      <c r="E117" s="1"/>
      <c r="F117" s="1"/>
      <c r="G117" s="1"/>
      <c r="H117" s="1"/>
      <c r="I117" s="1"/>
      <c r="J117" s="1"/>
      <c r="K117" s="1"/>
      <c r="L117" s="1"/>
      <c r="M117" s="1"/>
      <c r="N117" s="1"/>
      <c r="O117" s="1"/>
      <c r="P117" s="1"/>
      <c r="Q117" s="1"/>
      <c r="R117" s="1"/>
      <c r="S117" s="2"/>
      <c r="T117" s="2"/>
      <c r="U117" s="2"/>
      <c r="V117" s="2"/>
      <c r="W117" s="2"/>
      <c r="X117" s="2"/>
      <c r="Y117" s="2"/>
      <c r="Z117" s="2"/>
      <c r="AA117" s="2"/>
      <c r="AB117" s="2"/>
      <c r="AC117" s="2"/>
      <c r="AD117" s="1"/>
      <c r="AE117" s="1"/>
      <c r="AF117" s="1"/>
      <c r="AG117" s="1"/>
      <c r="AH117" s="1"/>
      <c r="AI117" s="1"/>
    </row>
    <row r="118" spans="4:35" hidden="1" x14ac:dyDescent="0.25">
      <c r="D118" s="1"/>
      <c r="E118" s="1"/>
      <c r="F118" s="1"/>
      <c r="G118" s="1"/>
      <c r="H118" s="1"/>
      <c r="I118" s="1"/>
      <c r="J118" s="1"/>
      <c r="K118" s="1"/>
      <c r="L118" s="1"/>
      <c r="M118" s="1"/>
      <c r="N118" s="1"/>
      <c r="O118" s="1"/>
      <c r="P118" s="1"/>
      <c r="Q118" s="1"/>
      <c r="R118" s="1"/>
      <c r="S118" s="2"/>
      <c r="T118" s="2"/>
      <c r="U118" s="2"/>
      <c r="V118" s="2"/>
      <c r="W118" s="2"/>
      <c r="X118" s="2"/>
      <c r="Y118" s="2"/>
      <c r="Z118" s="2"/>
      <c r="AA118" s="2"/>
      <c r="AB118" s="2"/>
      <c r="AC118" s="2"/>
      <c r="AD118" s="1"/>
      <c r="AE118" s="1"/>
      <c r="AF118" s="1"/>
      <c r="AG118" s="1"/>
      <c r="AH118" s="1"/>
      <c r="AI118" s="1"/>
    </row>
    <row r="119" spans="4:35" hidden="1" x14ac:dyDescent="0.25">
      <c r="D119" s="1"/>
      <c r="E119" s="1"/>
      <c r="F119" s="1"/>
      <c r="G119" s="1"/>
      <c r="H119" s="1"/>
      <c r="I119" s="1"/>
      <c r="J119" s="1"/>
      <c r="K119" s="1"/>
      <c r="L119" s="1"/>
      <c r="M119" s="1"/>
      <c r="N119" s="1"/>
      <c r="O119" s="1"/>
      <c r="P119" s="1"/>
      <c r="Q119" s="1"/>
      <c r="R119" s="1"/>
      <c r="S119" s="2"/>
      <c r="T119" s="2"/>
      <c r="U119" s="2"/>
      <c r="V119" s="2"/>
      <c r="W119" s="2"/>
      <c r="X119" s="2"/>
      <c r="Y119" s="2"/>
      <c r="Z119" s="2"/>
      <c r="AA119" s="2"/>
      <c r="AB119" s="2"/>
      <c r="AC119" s="2"/>
      <c r="AD119" s="1"/>
      <c r="AE119" s="1"/>
      <c r="AF119" s="1"/>
      <c r="AG119" s="1"/>
      <c r="AH119" s="1"/>
      <c r="AI119" s="1"/>
    </row>
    <row r="120" spans="4:35" hidden="1" x14ac:dyDescent="0.25">
      <c r="D120" s="1"/>
      <c r="E120" s="1"/>
      <c r="F120" s="1"/>
      <c r="G120" s="1"/>
      <c r="H120" s="1"/>
      <c r="I120" s="1"/>
      <c r="J120" s="1"/>
      <c r="K120" s="1"/>
      <c r="L120" s="1"/>
      <c r="M120" s="1"/>
      <c r="N120" s="1"/>
      <c r="O120" s="1"/>
      <c r="P120" s="1"/>
      <c r="Q120" s="1"/>
      <c r="R120" s="1"/>
      <c r="S120" s="2"/>
      <c r="T120" s="2"/>
      <c r="U120" s="2"/>
      <c r="V120" s="2"/>
      <c r="W120" s="2"/>
      <c r="X120" s="2"/>
      <c r="Y120" s="2"/>
      <c r="Z120" s="2"/>
      <c r="AA120" s="2"/>
      <c r="AB120" s="2"/>
      <c r="AC120" s="2"/>
      <c r="AD120" s="1"/>
      <c r="AE120" s="1"/>
      <c r="AF120" s="1"/>
      <c r="AG120" s="1"/>
      <c r="AH120" s="1"/>
      <c r="AI120" s="1"/>
    </row>
    <row r="121" spans="4:35" hidden="1" x14ac:dyDescent="0.25">
      <c r="D121" s="1"/>
      <c r="E121" s="1"/>
      <c r="F121" s="1"/>
      <c r="G121" s="1"/>
      <c r="H121" s="1"/>
      <c r="I121" s="1"/>
      <c r="J121" s="1"/>
      <c r="K121" s="1"/>
      <c r="L121" s="1"/>
      <c r="M121" s="1"/>
      <c r="N121" s="1"/>
      <c r="O121" s="1"/>
      <c r="P121" s="1"/>
      <c r="Q121" s="1"/>
      <c r="R121" s="1"/>
      <c r="S121" s="2"/>
      <c r="T121" s="2"/>
      <c r="U121" s="2"/>
      <c r="V121" s="2"/>
      <c r="W121" s="2"/>
      <c r="X121" s="2"/>
      <c r="Y121" s="2"/>
      <c r="Z121" s="2"/>
      <c r="AA121" s="2"/>
      <c r="AB121" s="2"/>
      <c r="AC121" s="2"/>
      <c r="AD121" s="1"/>
      <c r="AE121" s="1"/>
      <c r="AF121" s="1"/>
      <c r="AG121" s="1"/>
      <c r="AH121" s="1"/>
      <c r="AI121" s="1"/>
    </row>
    <row r="122" spans="4:35" hidden="1" x14ac:dyDescent="0.25">
      <c r="D122" s="1"/>
      <c r="E122" s="1"/>
      <c r="F122" s="1"/>
      <c r="G122" s="1"/>
      <c r="H122" s="1"/>
      <c r="I122" s="1"/>
      <c r="J122" s="1"/>
      <c r="K122" s="1"/>
      <c r="L122" s="1"/>
      <c r="M122" s="1"/>
      <c r="N122" s="1"/>
      <c r="O122" s="1"/>
      <c r="P122" s="1"/>
      <c r="Q122" s="1"/>
      <c r="R122" s="1"/>
      <c r="S122" s="2"/>
      <c r="T122" s="2"/>
      <c r="U122" s="2"/>
      <c r="V122" s="2"/>
      <c r="W122" s="2"/>
      <c r="X122" s="2"/>
      <c r="Y122" s="2"/>
      <c r="Z122" s="2"/>
      <c r="AA122" s="2"/>
      <c r="AB122" s="2"/>
      <c r="AC122" s="2"/>
      <c r="AD122" s="1"/>
      <c r="AE122" s="1"/>
      <c r="AF122" s="1"/>
      <c r="AG122" s="1"/>
      <c r="AH122" s="1"/>
      <c r="AI122" s="1"/>
    </row>
    <row r="123" spans="4:35" hidden="1" x14ac:dyDescent="0.25">
      <c r="D123" s="1"/>
      <c r="E123" s="1"/>
      <c r="F123" s="1"/>
      <c r="G123" s="1"/>
      <c r="H123" s="1"/>
      <c r="I123" s="1"/>
      <c r="J123" s="1"/>
      <c r="K123" s="1"/>
      <c r="L123" s="1"/>
      <c r="M123" s="1"/>
      <c r="N123" s="1"/>
      <c r="O123" s="1"/>
      <c r="P123" s="1"/>
      <c r="Q123" s="1"/>
      <c r="R123" s="1"/>
      <c r="S123" s="2"/>
      <c r="T123" s="2"/>
      <c r="U123" s="2"/>
      <c r="V123" s="2"/>
      <c r="W123" s="2"/>
      <c r="X123" s="2"/>
      <c r="Y123" s="2"/>
      <c r="Z123" s="2"/>
      <c r="AA123" s="2"/>
      <c r="AB123" s="2"/>
      <c r="AC123" s="2"/>
      <c r="AD123" s="1"/>
      <c r="AE123" s="1"/>
      <c r="AF123" s="1"/>
      <c r="AG123" s="1"/>
      <c r="AH123" s="1"/>
      <c r="AI123" s="1"/>
    </row>
    <row r="124" spans="4:35" hidden="1" x14ac:dyDescent="0.25">
      <c r="D124" s="1"/>
      <c r="E124" s="1"/>
      <c r="F124" s="1"/>
      <c r="G124" s="1"/>
      <c r="H124" s="1"/>
      <c r="I124" s="1"/>
      <c r="J124" s="1"/>
      <c r="K124" s="1"/>
      <c r="L124" s="1"/>
      <c r="M124" s="1"/>
      <c r="N124" s="1"/>
      <c r="O124" s="1"/>
      <c r="P124" s="1"/>
      <c r="Q124" s="1"/>
      <c r="R124" s="1"/>
      <c r="S124" s="2"/>
      <c r="T124" s="2"/>
      <c r="U124" s="2"/>
      <c r="V124" s="2"/>
      <c r="W124" s="2"/>
      <c r="X124" s="2"/>
      <c r="Y124" s="2"/>
      <c r="Z124" s="2"/>
      <c r="AA124" s="2"/>
      <c r="AB124" s="2"/>
      <c r="AC124" s="2"/>
      <c r="AD124" s="1"/>
      <c r="AE124" s="1"/>
      <c r="AF124" s="1"/>
      <c r="AG124" s="1"/>
      <c r="AH124" s="1"/>
      <c r="AI124" s="1"/>
    </row>
    <row r="125" spans="4:35" hidden="1" x14ac:dyDescent="0.25">
      <c r="D125" s="1"/>
      <c r="E125" s="1"/>
      <c r="F125" s="1"/>
      <c r="G125" s="1"/>
      <c r="H125" s="1"/>
      <c r="I125" s="1"/>
      <c r="J125" s="1"/>
      <c r="K125" s="1"/>
      <c r="L125" s="1"/>
      <c r="M125" s="1"/>
      <c r="N125" s="1"/>
      <c r="O125" s="1"/>
      <c r="P125" s="1"/>
      <c r="Q125" s="1"/>
      <c r="R125" s="1"/>
      <c r="S125" s="2"/>
      <c r="T125" s="2"/>
      <c r="U125" s="2"/>
      <c r="V125" s="2"/>
      <c r="W125" s="2"/>
      <c r="X125" s="2"/>
      <c r="Y125" s="2"/>
      <c r="Z125" s="2"/>
      <c r="AA125" s="2"/>
      <c r="AB125" s="2"/>
      <c r="AC125" s="2"/>
      <c r="AD125" s="1"/>
      <c r="AE125" s="1"/>
      <c r="AF125" s="1"/>
      <c r="AG125" s="1"/>
      <c r="AH125" s="1"/>
      <c r="AI125" s="1"/>
    </row>
    <row r="126" spans="4:35" hidden="1" x14ac:dyDescent="0.25">
      <c r="D126" s="1"/>
      <c r="E126" s="1"/>
      <c r="F126" s="1"/>
      <c r="G126" s="1"/>
      <c r="H126" s="1"/>
      <c r="I126" s="1"/>
      <c r="J126" s="1"/>
      <c r="K126" s="1"/>
      <c r="L126" s="1"/>
      <c r="M126" s="1"/>
      <c r="N126" s="1"/>
      <c r="O126" s="1"/>
      <c r="P126" s="1"/>
      <c r="Q126" s="1"/>
      <c r="R126" s="1"/>
      <c r="S126" s="2"/>
      <c r="T126" s="2"/>
      <c r="U126" s="2"/>
      <c r="V126" s="2"/>
      <c r="W126" s="2"/>
      <c r="X126" s="2"/>
      <c r="Y126" s="2"/>
      <c r="Z126" s="2"/>
      <c r="AA126" s="2"/>
      <c r="AB126" s="2"/>
      <c r="AC126" s="2"/>
      <c r="AD126" s="1"/>
      <c r="AE126" s="1"/>
      <c r="AF126" s="1"/>
      <c r="AG126" s="1"/>
      <c r="AH126" s="1"/>
      <c r="AI126" s="1"/>
    </row>
    <row r="127" spans="4:35" hidden="1" x14ac:dyDescent="0.25">
      <c r="D127" s="1"/>
      <c r="E127" s="1"/>
      <c r="F127" s="1"/>
      <c r="G127" s="1"/>
      <c r="H127" s="1"/>
      <c r="I127" s="1"/>
      <c r="J127" s="1"/>
      <c r="K127" s="1"/>
      <c r="L127" s="1"/>
      <c r="M127" s="1"/>
      <c r="N127" s="1"/>
      <c r="O127" s="1"/>
      <c r="P127" s="1"/>
      <c r="Q127" s="1"/>
      <c r="R127" s="1"/>
      <c r="S127" s="2"/>
      <c r="T127" s="2"/>
      <c r="U127" s="2"/>
      <c r="V127" s="2"/>
      <c r="W127" s="2"/>
      <c r="X127" s="2"/>
      <c r="Y127" s="2"/>
      <c r="Z127" s="2"/>
      <c r="AA127" s="2"/>
      <c r="AB127" s="2"/>
      <c r="AC127" s="2"/>
      <c r="AD127" s="1"/>
      <c r="AE127" s="1"/>
      <c r="AF127" s="1"/>
      <c r="AG127" s="1"/>
      <c r="AH127" s="1"/>
      <c r="AI127" s="1"/>
    </row>
    <row r="128" spans="4:35" hidden="1" x14ac:dyDescent="0.25">
      <c r="D128" s="1"/>
      <c r="E128" s="1"/>
      <c r="F128" s="1"/>
      <c r="G128" s="1"/>
      <c r="H128" s="1"/>
      <c r="I128" s="1"/>
      <c r="J128" s="1"/>
      <c r="K128" s="1"/>
      <c r="L128" s="1"/>
      <c r="M128" s="1"/>
      <c r="N128" s="1"/>
      <c r="O128" s="1"/>
      <c r="P128" s="1"/>
      <c r="Q128" s="1"/>
      <c r="R128" s="1"/>
      <c r="S128" s="2"/>
      <c r="T128" s="2"/>
      <c r="U128" s="2"/>
      <c r="V128" s="2"/>
      <c r="W128" s="2"/>
      <c r="X128" s="2"/>
      <c r="Y128" s="2"/>
      <c r="Z128" s="2"/>
      <c r="AA128" s="2"/>
      <c r="AB128" s="2"/>
      <c r="AC128" s="2"/>
      <c r="AD128" s="1"/>
      <c r="AE128" s="1"/>
      <c r="AF128" s="1"/>
      <c r="AG128" s="1"/>
      <c r="AH128" s="1"/>
      <c r="AI128" s="1"/>
    </row>
    <row r="129" spans="4:35" hidden="1" x14ac:dyDescent="0.25">
      <c r="D129" s="1"/>
      <c r="E129" s="1"/>
      <c r="F129" s="1"/>
      <c r="G129" s="1"/>
      <c r="H129" s="1"/>
      <c r="I129" s="1"/>
      <c r="J129" s="1"/>
      <c r="K129" s="1"/>
      <c r="L129" s="1"/>
      <c r="M129" s="1"/>
      <c r="N129" s="1"/>
      <c r="O129" s="1"/>
      <c r="P129" s="1"/>
      <c r="Q129" s="1"/>
      <c r="R129" s="1"/>
      <c r="S129" s="2"/>
      <c r="T129" s="2"/>
      <c r="U129" s="2"/>
      <c r="V129" s="2"/>
      <c r="W129" s="2"/>
      <c r="X129" s="2"/>
      <c r="Y129" s="2"/>
      <c r="Z129" s="2"/>
      <c r="AA129" s="2"/>
      <c r="AB129" s="2"/>
      <c r="AC129" s="2"/>
      <c r="AD129" s="1"/>
      <c r="AE129" s="1"/>
      <c r="AF129" s="1"/>
      <c r="AG129" s="1"/>
      <c r="AH129" s="1"/>
      <c r="AI129" s="1"/>
    </row>
    <row r="130" spans="4:35" hidden="1" x14ac:dyDescent="0.25">
      <c r="D130" s="1"/>
      <c r="E130" s="1"/>
      <c r="F130" s="1"/>
      <c r="G130" s="1"/>
      <c r="H130" s="1"/>
      <c r="I130" s="1"/>
      <c r="J130" s="1"/>
      <c r="K130" s="1"/>
      <c r="L130" s="1"/>
      <c r="M130" s="1"/>
      <c r="N130" s="1"/>
      <c r="O130" s="1"/>
      <c r="P130" s="1"/>
      <c r="Q130" s="1"/>
      <c r="R130" s="1"/>
      <c r="S130" s="2"/>
      <c r="T130" s="2"/>
      <c r="U130" s="2"/>
      <c r="V130" s="2"/>
      <c r="W130" s="2"/>
      <c r="X130" s="2"/>
      <c r="Y130" s="2"/>
      <c r="Z130" s="2"/>
      <c r="AA130" s="2"/>
      <c r="AB130" s="2"/>
      <c r="AC130" s="2"/>
      <c r="AD130" s="1"/>
      <c r="AE130" s="1"/>
      <c r="AF130" s="1"/>
      <c r="AG130" s="1"/>
      <c r="AH130" s="1"/>
      <c r="AI130" s="1"/>
    </row>
    <row r="131" spans="4:35" hidden="1" x14ac:dyDescent="0.25">
      <c r="D131" s="1"/>
      <c r="E131" s="1"/>
      <c r="F131" s="1"/>
      <c r="G131" s="1"/>
      <c r="H131" s="1"/>
      <c r="I131" s="1"/>
      <c r="J131" s="1"/>
      <c r="K131" s="1"/>
      <c r="L131" s="1"/>
      <c r="M131" s="1"/>
      <c r="N131" s="1"/>
      <c r="O131" s="1"/>
      <c r="P131" s="1"/>
      <c r="Q131" s="1"/>
      <c r="R131" s="1"/>
      <c r="S131" s="2"/>
      <c r="T131" s="2"/>
      <c r="U131" s="2"/>
      <c r="V131" s="2"/>
      <c r="W131" s="2"/>
      <c r="X131" s="2"/>
      <c r="Y131" s="2"/>
      <c r="Z131" s="2"/>
      <c r="AA131" s="2"/>
      <c r="AB131" s="2"/>
      <c r="AC131" s="2"/>
      <c r="AD131" s="1"/>
      <c r="AE131" s="1"/>
      <c r="AF131" s="1"/>
      <c r="AG131" s="1"/>
      <c r="AH131" s="1"/>
      <c r="AI131" s="1"/>
    </row>
    <row r="132" spans="4:35" hidden="1" x14ac:dyDescent="0.25">
      <c r="D132" s="1"/>
      <c r="E132" s="1"/>
      <c r="F132" s="1"/>
      <c r="G132" s="1"/>
      <c r="H132" s="1"/>
      <c r="I132" s="1"/>
      <c r="J132" s="1"/>
      <c r="K132" s="1"/>
      <c r="L132" s="1"/>
      <c r="M132" s="1"/>
      <c r="N132" s="1"/>
      <c r="O132" s="1"/>
      <c r="P132" s="1"/>
      <c r="Q132" s="1"/>
      <c r="R132" s="1"/>
      <c r="S132" s="2"/>
      <c r="T132" s="2"/>
      <c r="U132" s="2"/>
      <c r="V132" s="2"/>
      <c r="W132" s="2"/>
      <c r="X132" s="2"/>
      <c r="Y132" s="2"/>
      <c r="Z132" s="2"/>
      <c r="AA132" s="2"/>
      <c r="AB132" s="2"/>
      <c r="AC132" s="2"/>
      <c r="AD132" s="1"/>
      <c r="AE132" s="1"/>
      <c r="AF132" s="1"/>
      <c r="AG132" s="1"/>
      <c r="AH132" s="1"/>
      <c r="AI132" s="1"/>
    </row>
    <row r="133" spans="4:35" hidden="1" x14ac:dyDescent="0.25">
      <c r="D133" s="1"/>
      <c r="E133" s="1"/>
      <c r="F133" s="1"/>
      <c r="G133" s="1"/>
      <c r="H133" s="1"/>
      <c r="I133" s="1"/>
      <c r="J133" s="1"/>
      <c r="K133" s="1"/>
      <c r="L133" s="1"/>
      <c r="M133" s="1"/>
      <c r="N133" s="1"/>
      <c r="O133" s="1"/>
      <c r="P133" s="1"/>
      <c r="Q133" s="1"/>
      <c r="R133" s="1"/>
      <c r="S133" s="2"/>
      <c r="T133" s="2"/>
      <c r="U133" s="2"/>
      <c r="V133" s="2"/>
      <c r="W133" s="2"/>
      <c r="X133" s="2"/>
      <c r="Y133" s="2"/>
      <c r="Z133" s="2"/>
      <c r="AA133" s="2"/>
      <c r="AB133" s="2"/>
      <c r="AC133" s="2"/>
      <c r="AD133" s="1"/>
      <c r="AE133" s="1"/>
      <c r="AF133" s="1"/>
      <c r="AG133" s="1"/>
      <c r="AH133" s="1"/>
      <c r="AI133" s="1"/>
    </row>
    <row r="134" spans="4:35" hidden="1" x14ac:dyDescent="0.25">
      <c r="D134" s="1"/>
      <c r="E134" s="1"/>
      <c r="F134" s="1"/>
      <c r="G134" s="1"/>
      <c r="H134" s="1"/>
      <c r="I134" s="1"/>
      <c r="J134" s="1"/>
      <c r="K134" s="1"/>
      <c r="L134" s="1"/>
      <c r="M134" s="1"/>
      <c r="N134" s="1"/>
      <c r="O134" s="1"/>
      <c r="P134" s="1"/>
      <c r="Q134" s="1"/>
      <c r="R134" s="1"/>
      <c r="S134" s="2"/>
      <c r="T134" s="2"/>
      <c r="U134" s="2"/>
      <c r="V134" s="2"/>
      <c r="W134" s="2"/>
      <c r="X134" s="2"/>
      <c r="Y134" s="2"/>
      <c r="Z134" s="2"/>
      <c r="AA134" s="2"/>
      <c r="AB134" s="2"/>
      <c r="AC134" s="2"/>
      <c r="AD134" s="1"/>
      <c r="AE134" s="1"/>
      <c r="AF134" s="1"/>
      <c r="AG134" s="1"/>
      <c r="AH134" s="1"/>
      <c r="AI134" s="1"/>
    </row>
    <row r="135" spans="4:35" hidden="1" x14ac:dyDescent="0.25">
      <c r="D135" s="1"/>
      <c r="E135" s="1"/>
      <c r="F135" s="1"/>
      <c r="G135" s="1"/>
      <c r="H135" s="1"/>
      <c r="I135" s="1"/>
      <c r="J135" s="1"/>
      <c r="K135" s="1"/>
      <c r="L135" s="1"/>
      <c r="M135" s="1"/>
      <c r="N135" s="1"/>
      <c r="O135" s="1"/>
      <c r="P135" s="1"/>
      <c r="Q135" s="1"/>
      <c r="R135" s="1"/>
      <c r="S135" s="2"/>
      <c r="T135" s="2"/>
      <c r="U135" s="2"/>
      <c r="V135" s="2"/>
      <c r="W135" s="2"/>
      <c r="X135" s="2"/>
      <c r="Y135" s="2"/>
      <c r="Z135" s="2"/>
      <c r="AA135" s="2"/>
      <c r="AB135" s="2"/>
      <c r="AC135" s="2"/>
      <c r="AD135" s="1"/>
      <c r="AE135" s="1"/>
      <c r="AF135" s="1"/>
      <c r="AG135" s="1"/>
      <c r="AH135" s="1"/>
      <c r="AI135" s="1"/>
    </row>
    <row r="136" spans="4:35" hidden="1" x14ac:dyDescent="0.25">
      <c r="D136" s="1"/>
      <c r="E136" s="1"/>
      <c r="F136" s="1"/>
      <c r="G136" s="1"/>
      <c r="H136" s="1"/>
      <c r="I136" s="1"/>
      <c r="J136" s="1"/>
      <c r="K136" s="1"/>
      <c r="L136" s="1"/>
      <c r="M136" s="1"/>
      <c r="N136" s="1"/>
      <c r="O136" s="1"/>
      <c r="P136" s="1"/>
      <c r="Q136" s="1"/>
      <c r="R136" s="1"/>
      <c r="S136" s="2"/>
      <c r="T136" s="2"/>
      <c r="U136" s="2"/>
      <c r="V136" s="2"/>
      <c r="W136" s="2"/>
      <c r="X136" s="2"/>
      <c r="Y136" s="2"/>
      <c r="Z136" s="2"/>
      <c r="AA136" s="2"/>
      <c r="AB136" s="2"/>
      <c r="AC136" s="2"/>
      <c r="AD136" s="1"/>
      <c r="AE136" s="1"/>
      <c r="AF136" s="1"/>
      <c r="AG136" s="1"/>
      <c r="AH136" s="1"/>
      <c r="AI136" s="1"/>
    </row>
    <row r="137" spans="4:35" hidden="1" x14ac:dyDescent="0.25">
      <c r="D137" s="1"/>
      <c r="E137" s="1"/>
      <c r="F137" s="1"/>
      <c r="G137" s="1"/>
      <c r="H137" s="1"/>
      <c r="I137" s="1"/>
      <c r="J137" s="1"/>
      <c r="K137" s="1"/>
      <c r="L137" s="1"/>
      <c r="M137" s="1"/>
      <c r="N137" s="1"/>
      <c r="O137" s="1"/>
      <c r="P137" s="1"/>
      <c r="Q137" s="1"/>
      <c r="R137" s="1"/>
      <c r="S137" s="2"/>
      <c r="T137" s="2"/>
      <c r="U137" s="2"/>
      <c r="V137" s="2"/>
      <c r="W137" s="2"/>
      <c r="X137" s="2"/>
      <c r="Y137" s="2"/>
      <c r="Z137" s="2"/>
      <c r="AA137" s="2"/>
      <c r="AB137" s="2"/>
      <c r="AC137" s="2"/>
      <c r="AD137" s="1"/>
      <c r="AE137" s="1"/>
      <c r="AF137" s="1"/>
      <c r="AG137" s="1"/>
      <c r="AH137" s="1"/>
      <c r="AI137" s="1"/>
    </row>
    <row r="138" spans="4:35" hidden="1" x14ac:dyDescent="0.25">
      <c r="D138" s="1"/>
      <c r="E138" s="1"/>
      <c r="F138" s="1"/>
      <c r="G138" s="1"/>
      <c r="H138" s="1"/>
      <c r="I138" s="1"/>
      <c r="J138" s="1"/>
      <c r="K138" s="1"/>
      <c r="L138" s="1"/>
      <c r="M138" s="1"/>
      <c r="N138" s="1"/>
      <c r="O138" s="1"/>
      <c r="P138" s="1"/>
      <c r="Q138" s="1"/>
      <c r="R138" s="1"/>
      <c r="S138" s="2"/>
      <c r="T138" s="2"/>
      <c r="U138" s="2"/>
      <c r="V138" s="2"/>
      <c r="W138" s="2"/>
      <c r="X138" s="2"/>
      <c r="Y138" s="2"/>
      <c r="Z138" s="2"/>
      <c r="AA138" s="2"/>
      <c r="AB138" s="2"/>
      <c r="AC138" s="2"/>
      <c r="AD138" s="1"/>
      <c r="AE138" s="1"/>
      <c r="AF138" s="1"/>
      <c r="AG138" s="1"/>
      <c r="AH138" s="1"/>
      <c r="AI138" s="1"/>
    </row>
    <row r="139" spans="4:35" hidden="1" x14ac:dyDescent="0.25">
      <c r="D139" s="1"/>
      <c r="E139" s="1"/>
      <c r="F139" s="1"/>
      <c r="G139" s="1"/>
      <c r="H139" s="1"/>
      <c r="I139" s="1"/>
      <c r="J139" s="1"/>
      <c r="K139" s="1"/>
      <c r="L139" s="1"/>
      <c r="M139" s="1"/>
      <c r="N139" s="1"/>
      <c r="O139" s="1"/>
      <c r="P139" s="1"/>
      <c r="Q139" s="1"/>
      <c r="R139" s="1"/>
      <c r="S139" s="2"/>
      <c r="T139" s="2"/>
      <c r="U139" s="2"/>
      <c r="V139" s="2"/>
      <c r="W139" s="2"/>
      <c r="X139" s="2"/>
      <c r="Y139" s="2"/>
      <c r="Z139" s="2"/>
      <c r="AA139" s="2"/>
      <c r="AB139" s="2"/>
      <c r="AC139" s="2"/>
      <c r="AD139" s="1"/>
      <c r="AE139" s="1"/>
      <c r="AF139" s="1"/>
      <c r="AG139" s="1"/>
      <c r="AH139" s="1"/>
      <c r="AI139" s="1"/>
    </row>
    <row r="140" spans="4:35" hidden="1" x14ac:dyDescent="0.25">
      <c r="D140" s="1"/>
      <c r="E140" s="1"/>
      <c r="F140" s="1"/>
      <c r="G140" s="1"/>
      <c r="H140" s="1"/>
      <c r="I140" s="1"/>
      <c r="J140" s="1"/>
      <c r="K140" s="1"/>
      <c r="L140" s="1"/>
      <c r="M140" s="1"/>
      <c r="N140" s="1"/>
      <c r="O140" s="1"/>
      <c r="P140" s="1"/>
      <c r="Q140" s="1"/>
      <c r="R140" s="1"/>
      <c r="S140" s="2"/>
      <c r="T140" s="2"/>
      <c r="U140" s="2"/>
      <c r="V140" s="2"/>
      <c r="W140" s="2"/>
      <c r="X140" s="2"/>
      <c r="Y140" s="2"/>
      <c r="Z140" s="2"/>
      <c r="AA140" s="2"/>
      <c r="AB140" s="2"/>
      <c r="AC140" s="2"/>
      <c r="AD140" s="1"/>
      <c r="AE140" s="1"/>
      <c r="AF140" s="1"/>
      <c r="AG140" s="1"/>
      <c r="AH140" s="1"/>
      <c r="AI140" s="1"/>
    </row>
    <row r="141" spans="4:35" hidden="1" x14ac:dyDescent="0.25">
      <c r="D141" s="1"/>
      <c r="E141" s="1"/>
      <c r="F141" s="1"/>
      <c r="G141" s="1"/>
      <c r="H141" s="1"/>
      <c r="I141" s="1"/>
      <c r="J141" s="1"/>
      <c r="K141" s="1"/>
      <c r="L141" s="1"/>
      <c r="M141" s="1"/>
      <c r="N141" s="1"/>
      <c r="O141" s="1"/>
      <c r="P141" s="1"/>
      <c r="Q141" s="1"/>
      <c r="R141" s="1"/>
      <c r="S141" s="2"/>
      <c r="T141" s="2"/>
      <c r="U141" s="2"/>
      <c r="V141" s="2"/>
      <c r="W141" s="2"/>
      <c r="X141" s="2"/>
      <c r="Y141" s="2"/>
      <c r="Z141" s="2"/>
      <c r="AA141" s="2"/>
      <c r="AB141" s="2"/>
      <c r="AC141" s="2"/>
      <c r="AD141" s="1"/>
      <c r="AE141" s="1"/>
      <c r="AF141" s="1"/>
      <c r="AG141" s="1"/>
      <c r="AH141" s="1"/>
      <c r="AI141" s="1"/>
    </row>
    <row r="142" spans="4:35" hidden="1" x14ac:dyDescent="0.25">
      <c r="D142" s="1"/>
      <c r="E142" s="1"/>
      <c r="F142" s="1"/>
      <c r="G142" s="1"/>
      <c r="H142" s="1"/>
      <c r="I142" s="1"/>
      <c r="J142" s="1"/>
      <c r="K142" s="1"/>
      <c r="L142" s="1"/>
      <c r="M142" s="1"/>
      <c r="N142" s="1"/>
      <c r="O142" s="1"/>
      <c r="P142" s="1"/>
      <c r="Q142" s="1"/>
      <c r="R142" s="1"/>
      <c r="S142" s="2"/>
      <c r="T142" s="2"/>
      <c r="U142" s="2"/>
      <c r="V142" s="2"/>
      <c r="W142" s="2"/>
      <c r="X142" s="2"/>
      <c r="Y142" s="2"/>
      <c r="Z142" s="2"/>
      <c r="AA142" s="2"/>
      <c r="AB142" s="2"/>
      <c r="AC142" s="2"/>
      <c r="AD142" s="1"/>
      <c r="AE142" s="1"/>
      <c r="AF142" s="1"/>
      <c r="AG142" s="1"/>
      <c r="AH142" s="1"/>
      <c r="AI142" s="1"/>
    </row>
    <row r="143" spans="4:35" hidden="1" x14ac:dyDescent="0.25">
      <c r="D143" s="1"/>
      <c r="E143" s="1"/>
      <c r="F143" s="1"/>
      <c r="G143" s="1"/>
      <c r="H143" s="1"/>
      <c r="I143" s="1"/>
      <c r="J143" s="1"/>
      <c r="K143" s="1"/>
      <c r="L143" s="1"/>
      <c r="M143" s="1"/>
      <c r="N143" s="1"/>
      <c r="O143" s="1"/>
      <c r="P143" s="1"/>
      <c r="Q143" s="1"/>
      <c r="R143" s="1"/>
      <c r="S143" s="2"/>
      <c r="T143" s="2"/>
      <c r="U143" s="2"/>
      <c r="V143" s="2"/>
      <c r="W143" s="2"/>
      <c r="X143" s="2"/>
      <c r="Y143" s="2"/>
      <c r="Z143" s="2"/>
      <c r="AA143" s="2"/>
      <c r="AB143" s="2"/>
      <c r="AC143" s="2"/>
      <c r="AD143" s="1"/>
      <c r="AE143" s="1"/>
      <c r="AF143" s="1"/>
      <c r="AG143" s="1"/>
      <c r="AH143" s="1"/>
      <c r="AI143" s="1"/>
    </row>
    <row r="144" spans="4:35" hidden="1" x14ac:dyDescent="0.25">
      <c r="D144" s="1"/>
      <c r="E144" s="1"/>
      <c r="F144" s="1"/>
      <c r="G144" s="1"/>
      <c r="H144" s="1"/>
      <c r="I144" s="1"/>
      <c r="J144" s="1"/>
      <c r="K144" s="1"/>
      <c r="L144" s="1"/>
      <c r="M144" s="1"/>
      <c r="N144" s="1"/>
      <c r="O144" s="1"/>
      <c r="P144" s="1"/>
      <c r="Q144" s="1"/>
      <c r="R144" s="1"/>
      <c r="S144" s="2"/>
      <c r="T144" s="2"/>
      <c r="U144" s="2"/>
      <c r="V144" s="2"/>
      <c r="W144" s="2"/>
      <c r="X144" s="2"/>
      <c r="Y144" s="2"/>
      <c r="Z144" s="2"/>
      <c r="AA144" s="2"/>
      <c r="AB144" s="2"/>
      <c r="AC144" s="2"/>
      <c r="AD144" s="1"/>
      <c r="AE144" s="1"/>
      <c r="AF144" s="1"/>
      <c r="AG144" s="1"/>
      <c r="AH144" s="1"/>
      <c r="AI144" s="1"/>
    </row>
    <row r="145" spans="4:35" hidden="1" x14ac:dyDescent="0.25">
      <c r="D145" s="1"/>
      <c r="E145" s="1"/>
      <c r="F145" s="1"/>
      <c r="G145" s="1"/>
      <c r="H145" s="1"/>
      <c r="I145" s="1"/>
      <c r="J145" s="1"/>
      <c r="K145" s="1"/>
      <c r="L145" s="1"/>
      <c r="M145" s="1"/>
      <c r="N145" s="1"/>
      <c r="O145" s="1"/>
      <c r="P145" s="1"/>
      <c r="Q145" s="1"/>
      <c r="R145" s="1"/>
      <c r="S145" s="2"/>
      <c r="T145" s="2"/>
      <c r="U145" s="2"/>
      <c r="V145" s="2"/>
      <c r="W145" s="2"/>
      <c r="X145" s="2"/>
      <c r="Y145" s="2"/>
      <c r="Z145" s="2"/>
      <c r="AA145" s="2"/>
      <c r="AB145" s="2"/>
      <c r="AC145" s="2"/>
      <c r="AD145" s="1"/>
      <c r="AE145" s="1"/>
      <c r="AF145" s="1"/>
      <c r="AG145" s="1"/>
      <c r="AH145" s="1"/>
      <c r="AI145" s="1"/>
    </row>
    <row r="146" spans="4:35" hidden="1" x14ac:dyDescent="0.25">
      <c r="D146" s="1"/>
      <c r="E146" s="1"/>
      <c r="F146" s="1"/>
      <c r="G146" s="1"/>
      <c r="H146" s="1"/>
      <c r="I146" s="1"/>
      <c r="J146" s="1"/>
      <c r="K146" s="1"/>
      <c r="L146" s="1"/>
      <c r="M146" s="1"/>
      <c r="N146" s="1"/>
      <c r="O146" s="1"/>
      <c r="P146" s="1"/>
      <c r="Q146" s="1"/>
      <c r="R146" s="1"/>
      <c r="S146" s="2"/>
      <c r="T146" s="2"/>
      <c r="U146" s="2"/>
      <c r="V146" s="2"/>
      <c r="W146" s="2"/>
      <c r="X146" s="2"/>
      <c r="Y146" s="2"/>
      <c r="Z146" s="2"/>
      <c r="AA146" s="2"/>
      <c r="AB146" s="2"/>
      <c r="AC146" s="2"/>
      <c r="AD146" s="1"/>
      <c r="AE146" s="1"/>
      <c r="AF146" s="1"/>
      <c r="AG146" s="1"/>
      <c r="AH146" s="1"/>
      <c r="AI146" s="1"/>
    </row>
    <row r="147" spans="4:35" hidden="1" x14ac:dyDescent="0.25">
      <c r="D147" s="1"/>
      <c r="E147" s="1"/>
      <c r="F147" s="1"/>
      <c r="G147" s="1"/>
      <c r="H147" s="1"/>
      <c r="I147" s="1"/>
      <c r="J147" s="1"/>
      <c r="K147" s="1"/>
      <c r="L147" s="1"/>
      <c r="M147" s="1"/>
      <c r="N147" s="1"/>
      <c r="O147" s="1"/>
      <c r="P147" s="1"/>
      <c r="Q147" s="1"/>
      <c r="R147" s="1"/>
      <c r="S147" s="2"/>
      <c r="T147" s="2"/>
      <c r="U147" s="2"/>
      <c r="V147" s="2"/>
      <c r="W147" s="2"/>
      <c r="X147" s="2"/>
      <c r="Y147" s="2"/>
      <c r="Z147" s="2"/>
      <c r="AA147" s="2"/>
      <c r="AB147" s="2"/>
      <c r="AC147" s="2"/>
      <c r="AD147" s="1"/>
      <c r="AE147" s="1"/>
      <c r="AF147" s="1"/>
      <c r="AG147" s="1"/>
      <c r="AH147" s="1"/>
      <c r="AI147" s="1"/>
    </row>
    <row r="148" spans="4:35" hidden="1" x14ac:dyDescent="0.25">
      <c r="D148" s="1"/>
      <c r="E148" s="1"/>
      <c r="F148" s="1"/>
      <c r="G148" s="1"/>
      <c r="H148" s="1"/>
      <c r="I148" s="1"/>
      <c r="J148" s="1"/>
      <c r="K148" s="1"/>
      <c r="L148" s="1"/>
      <c r="M148" s="1"/>
      <c r="N148" s="1"/>
      <c r="O148" s="1"/>
      <c r="P148" s="1"/>
      <c r="Q148" s="1"/>
      <c r="R148" s="1"/>
      <c r="S148" s="2"/>
      <c r="T148" s="2"/>
      <c r="U148" s="2"/>
      <c r="V148" s="2"/>
      <c r="W148" s="2"/>
      <c r="X148" s="2"/>
      <c r="Y148" s="2"/>
      <c r="Z148" s="2"/>
      <c r="AA148" s="2"/>
      <c r="AB148" s="2"/>
      <c r="AC148" s="2"/>
      <c r="AD148" s="1"/>
      <c r="AE148" s="1"/>
      <c r="AF148" s="1"/>
      <c r="AG148" s="1"/>
      <c r="AH148" s="1"/>
      <c r="AI148" s="1"/>
    </row>
    <row r="149" spans="4:35" hidden="1" x14ac:dyDescent="0.25">
      <c r="D149" s="1"/>
      <c r="E149" s="1"/>
      <c r="F149" s="1"/>
      <c r="G149" s="1"/>
      <c r="H149" s="1"/>
      <c r="I149" s="1"/>
      <c r="J149" s="1"/>
      <c r="K149" s="1"/>
      <c r="L149" s="1"/>
      <c r="M149" s="1"/>
      <c r="N149" s="1"/>
      <c r="O149" s="1"/>
      <c r="P149" s="1"/>
      <c r="Q149" s="1"/>
      <c r="R149" s="1"/>
      <c r="S149" s="2"/>
      <c r="T149" s="2"/>
      <c r="U149" s="2"/>
      <c r="V149" s="2"/>
      <c r="W149" s="2"/>
      <c r="X149" s="2"/>
      <c r="Y149" s="2"/>
      <c r="Z149" s="2"/>
      <c r="AA149" s="2"/>
      <c r="AB149" s="2"/>
      <c r="AC149" s="2"/>
      <c r="AD149" s="1"/>
      <c r="AE149" s="1"/>
      <c r="AF149" s="1"/>
      <c r="AG149" s="1"/>
      <c r="AH149" s="1"/>
      <c r="AI149" s="1"/>
    </row>
    <row r="150" spans="4:35" hidden="1" x14ac:dyDescent="0.25">
      <c r="D150" s="1"/>
      <c r="E150" s="1"/>
      <c r="F150" s="1"/>
      <c r="G150" s="1"/>
      <c r="H150" s="1"/>
      <c r="I150" s="1"/>
      <c r="J150" s="1"/>
      <c r="K150" s="1"/>
      <c r="L150" s="1"/>
      <c r="M150" s="1"/>
      <c r="N150" s="1"/>
      <c r="O150" s="1"/>
      <c r="P150" s="1"/>
      <c r="Q150" s="1"/>
      <c r="R150" s="1"/>
      <c r="S150" s="2"/>
      <c r="T150" s="2"/>
      <c r="U150" s="2"/>
      <c r="V150" s="2"/>
      <c r="W150" s="2"/>
      <c r="X150" s="2"/>
      <c r="Y150" s="2"/>
      <c r="Z150" s="2"/>
      <c r="AA150" s="2"/>
      <c r="AB150" s="2"/>
      <c r="AC150" s="2"/>
      <c r="AD150" s="1"/>
      <c r="AE150" s="1"/>
      <c r="AF150" s="1"/>
      <c r="AG150" s="1"/>
      <c r="AH150" s="1"/>
      <c r="AI150" s="1"/>
    </row>
    <row r="151" spans="4:35" hidden="1" x14ac:dyDescent="0.25">
      <c r="D151" s="1"/>
      <c r="E151" s="1"/>
      <c r="F151" s="1"/>
      <c r="G151" s="1"/>
      <c r="H151" s="1"/>
      <c r="I151" s="1"/>
      <c r="J151" s="1"/>
      <c r="K151" s="1"/>
      <c r="L151" s="1"/>
      <c r="M151" s="1"/>
      <c r="N151" s="1"/>
      <c r="O151" s="1"/>
      <c r="P151" s="1"/>
      <c r="Q151" s="1"/>
      <c r="R151" s="1"/>
      <c r="S151" s="2"/>
      <c r="T151" s="2"/>
      <c r="U151" s="2"/>
      <c r="V151" s="2"/>
      <c r="W151" s="2"/>
      <c r="X151" s="2"/>
      <c r="Y151" s="2"/>
      <c r="Z151" s="2"/>
      <c r="AA151" s="2"/>
      <c r="AB151" s="2"/>
      <c r="AC151" s="2"/>
      <c r="AD151" s="1"/>
      <c r="AE151" s="1"/>
      <c r="AF151" s="1"/>
      <c r="AG151" s="1"/>
      <c r="AH151" s="1"/>
      <c r="AI151" s="1"/>
    </row>
    <row r="152" spans="4:35" hidden="1" x14ac:dyDescent="0.25">
      <c r="D152" s="1"/>
      <c r="E152" s="1"/>
      <c r="F152" s="1"/>
      <c r="G152" s="1"/>
      <c r="H152" s="1"/>
      <c r="I152" s="1"/>
      <c r="J152" s="1"/>
      <c r="K152" s="1"/>
      <c r="L152" s="1"/>
      <c r="M152" s="1"/>
      <c r="N152" s="1"/>
      <c r="O152" s="1"/>
      <c r="P152" s="1"/>
      <c r="Q152" s="1"/>
      <c r="R152" s="1"/>
      <c r="S152" s="2"/>
      <c r="T152" s="2"/>
      <c r="U152" s="2"/>
      <c r="V152" s="2"/>
      <c r="W152" s="2"/>
      <c r="X152" s="2"/>
      <c r="Y152" s="2"/>
      <c r="Z152" s="2"/>
      <c r="AA152" s="2"/>
      <c r="AB152" s="2"/>
      <c r="AC152" s="2"/>
      <c r="AD152" s="1"/>
      <c r="AE152" s="1"/>
      <c r="AF152" s="1"/>
      <c r="AG152" s="1"/>
      <c r="AH152" s="1"/>
      <c r="AI152" s="1"/>
    </row>
    <row r="153" spans="4:35" hidden="1" x14ac:dyDescent="0.25">
      <c r="D153" s="1"/>
      <c r="E153" s="1"/>
      <c r="F153" s="1"/>
      <c r="G153" s="1"/>
      <c r="H153" s="1"/>
      <c r="I153" s="1"/>
      <c r="J153" s="1"/>
      <c r="K153" s="1"/>
      <c r="L153" s="1"/>
      <c r="M153" s="1"/>
      <c r="N153" s="1"/>
      <c r="O153" s="1"/>
      <c r="P153" s="1"/>
      <c r="Q153" s="1"/>
      <c r="R153" s="1"/>
      <c r="S153" s="2"/>
      <c r="T153" s="2"/>
      <c r="U153" s="2"/>
      <c r="V153" s="2"/>
      <c r="W153" s="2"/>
      <c r="X153" s="2"/>
      <c r="Y153" s="2"/>
      <c r="Z153" s="2"/>
      <c r="AA153" s="2"/>
      <c r="AB153" s="2"/>
      <c r="AC153" s="2"/>
      <c r="AD153" s="1"/>
      <c r="AE153" s="1"/>
      <c r="AF153" s="1"/>
      <c r="AG153" s="1"/>
      <c r="AH153" s="1"/>
      <c r="AI153" s="1"/>
    </row>
    <row r="154" spans="4:35" hidden="1" x14ac:dyDescent="0.25">
      <c r="D154" s="1"/>
      <c r="E154" s="1"/>
      <c r="F154" s="1"/>
      <c r="G154" s="1"/>
      <c r="H154" s="1"/>
      <c r="I154" s="1"/>
      <c r="J154" s="1"/>
      <c r="K154" s="1"/>
      <c r="L154" s="1"/>
      <c r="M154" s="1"/>
      <c r="N154" s="1"/>
      <c r="O154" s="1"/>
      <c r="P154" s="1"/>
      <c r="Q154" s="1"/>
      <c r="R154" s="1"/>
      <c r="S154" s="2"/>
      <c r="T154" s="2"/>
      <c r="U154" s="2"/>
      <c r="V154" s="2"/>
      <c r="W154" s="2"/>
      <c r="X154" s="2"/>
      <c r="Y154" s="2"/>
      <c r="Z154" s="2"/>
      <c r="AA154" s="2"/>
      <c r="AB154" s="2"/>
      <c r="AC154" s="2"/>
      <c r="AD154" s="1"/>
      <c r="AE154" s="1"/>
      <c r="AF154" s="1"/>
      <c r="AG154" s="1"/>
      <c r="AH154" s="1"/>
      <c r="AI154" s="1"/>
    </row>
    <row r="155" spans="4:35" hidden="1" x14ac:dyDescent="0.25">
      <c r="D155" s="1"/>
      <c r="E155" s="1"/>
      <c r="F155" s="1"/>
      <c r="G155" s="1"/>
      <c r="H155" s="1"/>
      <c r="I155" s="1"/>
      <c r="J155" s="1"/>
      <c r="K155" s="1"/>
      <c r="L155" s="1"/>
      <c r="M155" s="1"/>
      <c r="N155" s="1"/>
      <c r="O155" s="1"/>
      <c r="P155" s="1"/>
      <c r="Q155" s="1"/>
      <c r="R155" s="1"/>
      <c r="S155" s="2"/>
      <c r="T155" s="2"/>
      <c r="U155" s="2"/>
      <c r="V155" s="2"/>
      <c r="W155" s="2"/>
      <c r="X155" s="2"/>
      <c r="Y155" s="2"/>
      <c r="Z155" s="2"/>
      <c r="AA155" s="2"/>
      <c r="AB155" s="2"/>
      <c r="AC155" s="2"/>
      <c r="AD155" s="1"/>
      <c r="AE155" s="1"/>
      <c r="AF155" s="1"/>
      <c r="AG155" s="1"/>
      <c r="AH155" s="1"/>
      <c r="AI155" s="1"/>
    </row>
    <row r="156" spans="4:35" hidden="1" x14ac:dyDescent="0.25">
      <c r="D156" s="1"/>
      <c r="E156" s="1"/>
      <c r="F156" s="1"/>
      <c r="G156" s="1"/>
      <c r="H156" s="1"/>
      <c r="I156" s="1"/>
      <c r="J156" s="1"/>
      <c r="K156" s="1"/>
      <c r="L156" s="1"/>
      <c r="M156" s="1"/>
      <c r="N156" s="1"/>
      <c r="O156" s="1"/>
      <c r="P156" s="1"/>
      <c r="Q156" s="1"/>
      <c r="R156" s="1"/>
      <c r="S156" s="2"/>
      <c r="T156" s="2"/>
      <c r="U156" s="2"/>
      <c r="V156" s="2"/>
      <c r="W156" s="2"/>
      <c r="X156" s="2"/>
      <c r="Y156" s="2"/>
      <c r="Z156" s="2"/>
      <c r="AA156" s="2"/>
      <c r="AB156" s="2"/>
      <c r="AC156" s="2"/>
      <c r="AD156" s="1"/>
      <c r="AE156" s="1"/>
      <c r="AF156" s="1"/>
      <c r="AG156" s="1"/>
      <c r="AH156" s="1"/>
      <c r="AI156" s="1"/>
    </row>
    <row r="157" spans="4:35" hidden="1" x14ac:dyDescent="0.25">
      <c r="D157" s="1"/>
      <c r="E157" s="1"/>
      <c r="F157" s="1"/>
      <c r="G157" s="1"/>
      <c r="H157" s="1"/>
      <c r="I157" s="1"/>
      <c r="J157" s="1"/>
      <c r="K157" s="1"/>
      <c r="L157" s="1"/>
      <c r="M157" s="1"/>
      <c r="N157" s="1"/>
      <c r="O157" s="1"/>
      <c r="P157" s="1"/>
      <c r="Q157" s="1"/>
      <c r="R157" s="1"/>
      <c r="S157" s="2"/>
      <c r="T157" s="2"/>
      <c r="U157" s="2"/>
      <c r="V157" s="2"/>
      <c r="W157" s="2"/>
      <c r="X157" s="2"/>
      <c r="Y157" s="2"/>
      <c r="Z157" s="2"/>
      <c r="AA157" s="2"/>
      <c r="AB157" s="2"/>
      <c r="AC157" s="2"/>
      <c r="AD157" s="1"/>
      <c r="AE157" s="1"/>
      <c r="AF157" s="1"/>
      <c r="AG157" s="1"/>
      <c r="AH157" s="1"/>
      <c r="AI157" s="1"/>
    </row>
    <row r="158" spans="4:35" hidden="1" x14ac:dyDescent="0.25">
      <c r="D158" s="1"/>
      <c r="E158" s="1"/>
      <c r="F158" s="1"/>
      <c r="G158" s="1"/>
      <c r="H158" s="1"/>
      <c r="I158" s="1"/>
      <c r="J158" s="1"/>
      <c r="K158" s="1"/>
      <c r="L158" s="1"/>
      <c r="M158" s="1"/>
      <c r="N158" s="1"/>
      <c r="O158" s="1"/>
      <c r="P158" s="1"/>
      <c r="Q158" s="1"/>
      <c r="R158" s="1"/>
      <c r="S158" s="2"/>
      <c r="T158" s="2"/>
      <c r="U158" s="2"/>
      <c r="V158" s="2"/>
      <c r="W158" s="2"/>
      <c r="X158" s="2"/>
      <c r="Y158" s="2"/>
      <c r="Z158" s="2"/>
      <c r="AA158" s="2"/>
      <c r="AB158" s="2"/>
      <c r="AC158" s="2"/>
      <c r="AD158" s="1"/>
      <c r="AE158" s="1"/>
      <c r="AF158" s="1"/>
      <c r="AG158" s="1"/>
      <c r="AH158" s="1"/>
      <c r="AI158" s="1"/>
    </row>
    <row r="159" spans="4:35" hidden="1" x14ac:dyDescent="0.25">
      <c r="D159" s="1"/>
      <c r="E159" s="1"/>
      <c r="F159" s="1"/>
      <c r="G159" s="1"/>
      <c r="H159" s="1"/>
      <c r="I159" s="1"/>
      <c r="J159" s="1"/>
      <c r="K159" s="1"/>
      <c r="L159" s="1"/>
      <c r="M159" s="1"/>
      <c r="N159" s="1"/>
      <c r="O159" s="1"/>
      <c r="P159" s="1"/>
      <c r="Q159" s="1"/>
      <c r="R159" s="1"/>
      <c r="S159" s="2"/>
      <c r="T159" s="2"/>
      <c r="U159" s="2"/>
      <c r="V159" s="2"/>
      <c r="W159" s="2"/>
      <c r="X159" s="2"/>
      <c r="Y159" s="2"/>
      <c r="Z159" s="2"/>
      <c r="AA159" s="2"/>
      <c r="AB159" s="2"/>
      <c r="AC159" s="2"/>
      <c r="AD159" s="1"/>
      <c r="AE159" s="1"/>
      <c r="AF159" s="1"/>
      <c r="AG159" s="1"/>
      <c r="AH159" s="1"/>
      <c r="AI159" s="1"/>
    </row>
    <row r="160" spans="4:35" hidden="1" x14ac:dyDescent="0.25">
      <c r="D160" s="1"/>
      <c r="E160" s="1"/>
      <c r="F160" s="1"/>
      <c r="G160" s="1"/>
      <c r="H160" s="1"/>
      <c r="I160" s="1"/>
      <c r="J160" s="1"/>
      <c r="K160" s="1"/>
      <c r="L160" s="1"/>
      <c r="M160" s="1"/>
      <c r="N160" s="1"/>
      <c r="O160" s="1"/>
      <c r="P160" s="1"/>
      <c r="Q160" s="1"/>
      <c r="R160" s="1"/>
      <c r="S160" s="2"/>
      <c r="T160" s="2"/>
      <c r="U160" s="2"/>
      <c r="V160" s="2"/>
      <c r="W160" s="2"/>
      <c r="X160" s="2"/>
      <c r="Y160" s="2"/>
      <c r="Z160" s="2"/>
      <c r="AA160" s="2"/>
      <c r="AB160" s="2"/>
      <c r="AC160" s="2"/>
      <c r="AD160" s="1"/>
      <c r="AE160" s="1"/>
      <c r="AF160" s="1"/>
      <c r="AG160" s="1"/>
      <c r="AH160" s="1"/>
      <c r="AI160" s="1"/>
    </row>
    <row r="161" spans="4:35" hidden="1" x14ac:dyDescent="0.25">
      <c r="D161" s="1"/>
      <c r="E161" s="1"/>
      <c r="F161" s="1"/>
      <c r="G161" s="1"/>
      <c r="H161" s="1"/>
      <c r="I161" s="1"/>
      <c r="J161" s="1"/>
      <c r="K161" s="1"/>
      <c r="L161" s="1"/>
      <c r="M161" s="1"/>
      <c r="N161" s="1"/>
      <c r="O161" s="1"/>
      <c r="P161" s="1"/>
      <c r="Q161" s="1"/>
      <c r="R161" s="1"/>
      <c r="S161" s="2"/>
      <c r="T161" s="2"/>
      <c r="U161" s="2"/>
      <c r="V161" s="2"/>
      <c r="W161" s="2"/>
      <c r="X161" s="2"/>
      <c r="Y161" s="2"/>
      <c r="Z161" s="2"/>
      <c r="AA161" s="2"/>
      <c r="AB161" s="2"/>
      <c r="AC161" s="2"/>
      <c r="AD161" s="1"/>
      <c r="AE161" s="1"/>
      <c r="AF161" s="1"/>
      <c r="AG161" s="1"/>
      <c r="AH161" s="1"/>
      <c r="AI161" s="1"/>
    </row>
    <row r="162" spans="4:35" hidden="1" x14ac:dyDescent="0.25">
      <c r="D162" s="1"/>
      <c r="E162" s="1"/>
      <c r="F162" s="1"/>
      <c r="G162" s="1"/>
      <c r="H162" s="1"/>
      <c r="I162" s="1"/>
      <c r="J162" s="1"/>
      <c r="K162" s="1"/>
      <c r="L162" s="1"/>
      <c r="M162" s="1"/>
      <c r="N162" s="1"/>
      <c r="O162" s="1"/>
      <c r="P162" s="1"/>
      <c r="Q162" s="1"/>
      <c r="R162" s="1"/>
      <c r="S162" s="2"/>
      <c r="T162" s="2"/>
      <c r="U162" s="2"/>
      <c r="V162" s="2"/>
      <c r="W162" s="2"/>
      <c r="X162" s="2"/>
      <c r="Y162" s="2"/>
      <c r="Z162" s="2"/>
      <c r="AA162" s="2"/>
      <c r="AB162" s="2"/>
      <c r="AC162" s="2"/>
      <c r="AD162" s="1"/>
      <c r="AE162" s="1"/>
      <c r="AF162" s="1"/>
      <c r="AG162" s="1"/>
      <c r="AH162" s="1"/>
      <c r="AI162" s="1"/>
    </row>
    <row r="163" spans="4:35" hidden="1" x14ac:dyDescent="0.25">
      <c r="D163" s="1"/>
      <c r="E163" s="1"/>
      <c r="F163" s="1"/>
      <c r="G163" s="1"/>
      <c r="H163" s="1"/>
      <c r="I163" s="1"/>
      <c r="J163" s="1"/>
      <c r="K163" s="1"/>
      <c r="L163" s="1"/>
      <c r="M163" s="1"/>
      <c r="N163" s="1"/>
      <c r="O163" s="1"/>
      <c r="P163" s="1"/>
      <c r="Q163" s="1"/>
      <c r="R163" s="1"/>
      <c r="S163" s="2"/>
      <c r="T163" s="2"/>
      <c r="U163" s="2"/>
      <c r="V163" s="2"/>
      <c r="W163" s="2"/>
      <c r="X163" s="2"/>
      <c r="Y163" s="2"/>
      <c r="Z163" s="2"/>
      <c r="AA163" s="2"/>
      <c r="AB163" s="2"/>
      <c r="AC163" s="2"/>
      <c r="AD163" s="1"/>
      <c r="AE163" s="1"/>
      <c r="AF163" s="1"/>
      <c r="AG163" s="1"/>
      <c r="AH163" s="1"/>
      <c r="AI163" s="1"/>
    </row>
    <row r="164" spans="4:35" hidden="1" x14ac:dyDescent="0.25">
      <c r="D164" s="1"/>
      <c r="E164" s="1"/>
      <c r="F164" s="1"/>
      <c r="G164" s="1"/>
      <c r="H164" s="1"/>
      <c r="I164" s="1"/>
      <c r="J164" s="1"/>
      <c r="K164" s="1"/>
      <c r="L164" s="1"/>
      <c r="M164" s="1"/>
      <c r="N164" s="1"/>
      <c r="O164" s="1"/>
      <c r="P164" s="1"/>
      <c r="Q164" s="1"/>
      <c r="R164" s="1"/>
      <c r="S164" s="2"/>
      <c r="T164" s="2"/>
      <c r="U164" s="2"/>
      <c r="V164" s="2"/>
      <c r="W164" s="2"/>
      <c r="X164" s="2"/>
      <c r="Y164" s="2"/>
      <c r="Z164" s="2"/>
      <c r="AA164" s="2"/>
      <c r="AB164" s="2"/>
      <c r="AC164" s="2"/>
      <c r="AD164" s="1"/>
      <c r="AE164" s="1"/>
      <c r="AF164" s="1"/>
      <c r="AG164" s="1"/>
      <c r="AH164" s="1"/>
      <c r="AI164" s="1"/>
    </row>
    <row r="165" spans="4:35" hidden="1" x14ac:dyDescent="0.25">
      <c r="D165" s="1"/>
      <c r="E165" s="1"/>
      <c r="F165" s="1"/>
      <c r="G165" s="1"/>
      <c r="H165" s="1"/>
      <c r="I165" s="1"/>
      <c r="J165" s="1"/>
      <c r="K165" s="1"/>
      <c r="L165" s="1"/>
      <c r="M165" s="1"/>
      <c r="N165" s="1"/>
      <c r="O165" s="1"/>
      <c r="P165" s="1"/>
      <c r="Q165" s="1"/>
      <c r="R165" s="1"/>
      <c r="S165" s="2"/>
      <c r="T165" s="2"/>
      <c r="U165" s="2"/>
      <c r="V165" s="2"/>
      <c r="W165" s="2"/>
      <c r="X165" s="2"/>
      <c r="Y165" s="2"/>
      <c r="Z165" s="2"/>
      <c r="AA165" s="2"/>
      <c r="AB165" s="2"/>
      <c r="AC165" s="2"/>
      <c r="AD165" s="1"/>
      <c r="AE165" s="1"/>
      <c r="AF165" s="1"/>
      <c r="AG165" s="1"/>
      <c r="AH165" s="1"/>
      <c r="AI165" s="1"/>
    </row>
    <row r="166" spans="4:35" hidden="1" x14ac:dyDescent="0.25">
      <c r="D166" s="1"/>
      <c r="E166" s="1"/>
      <c r="F166" s="1"/>
      <c r="G166" s="1"/>
      <c r="H166" s="1"/>
      <c r="I166" s="1"/>
      <c r="J166" s="1"/>
      <c r="K166" s="1"/>
      <c r="L166" s="1"/>
      <c r="M166" s="1"/>
      <c r="N166" s="1"/>
      <c r="O166" s="1"/>
      <c r="P166" s="1"/>
      <c r="Q166" s="1"/>
      <c r="R166" s="1"/>
      <c r="S166" s="2"/>
      <c r="T166" s="2"/>
      <c r="U166" s="2"/>
      <c r="V166" s="2"/>
      <c r="W166" s="2"/>
      <c r="X166" s="2"/>
      <c r="Y166" s="2"/>
      <c r="Z166" s="2"/>
      <c r="AA166" s="2"/>
      <c r="AB166" s="2"/>
      <c r="AC166" s="2"/>
      <c r="AD166" s="1"/>
      <c r="AE166" s="1"/>
      <c r="AF166" s="1"/>
      <c r="AG166" s="1"/>
      <c r="AH166" s="1"/>
      <c r="AI166" s="1"/>
    </row>
    <row r="167" spans="4:35" hidden="1" x14ac:dyDescent="0.25">
      <c r="D167" s="1"/>
      <c r="E167" s="1"/>
      <c r="F167" s="1"/>
      <c r="G167" s="1"/>
      <c r="H167" s="1"/>
      <c r="I167" s="1"/>
      <c r="J167" s="1"/>
      <c r="K167" s="1"/>
      <c r="L167" s="1"/>
      <c r="M167" s="1"/>
      <c r="N167" s="1"/>
      <c r="O167" s="1"/>
      <c r="P167" s="1"/>
      <c r="Q167" s="1"/>
      <c r="R167" s="1"/>
      <c r="S167" s="2"/>
      <c r="T167" s="2"/>
      <c r="U167" s="2"/>
      <c r="V167" s="2"/>
      <c r="W167" s="2"/>
      <c r="X167" s="2"/>
      <c r="Y167" s="2"/>
      <c r="Z167" s="2"/>
      <c r="AA167" s="2"/>
      <c r="AB167" s="2"/>
      <c r="AC167" s="2"/>
      <c r="AD167" s="1"/>
      <c r="AE167" s="1"/>
      <c r="AF167" s="1"/>
      <c r="AG167" s="1"/>
      <c r="AH167" s="1"/>
      <c r="AI167" s="1"/>
    </row>
    <row r="168" spans="4:35" hidden="1" x14ac:dyDescent="0.25">
      <c r="D168" s="1"/>
      <c r="E168" s="1"/>
      <c r="F168" s="1"/>
      <c r="G168" s="1"/>
      <c r="H168" s="1"/>
      <c r="I168" s="1"/>
      <c r="J168" s="1"/>
      <c r="K168" s="1"/>
      <c r="L168" s="1"/>
      <c r="M168" s="1"/>
      <c r="N168" s="1"/>
      <c r="O168" s="1"/>
      <c r="P168" s="1"/>
      <c r="Q168" s="1"/>
      <c r="R168" s="1"/>
      <c r="S168" s="2"/>
      <c r="T168" s="2"/>
      <c r="U168" s="2"/>
      <c r="V168" s="2"/>
      <c r="W168" s="2"/>
      <c r="X168" s="2"/>
      <c r="Y168" s="2"/>
      <c r="Z168" s="2"/>
      <c r="AA168" s="2"/>
      <c r="AB168" s="2"/>
      <c r="AC168" s="2"/>
      <c r="AD168" s="1"/>
      <c r="AE168" s="1"/>
      <c r="AF168" s="1"/>
      <c r="AG168" s="1"/>
      <c r="AH168" s="1"/>
      <c r="AI168" s="1"/>
    </row>
    <row r="169" spans="4:35" hidden="1" x14ac:dyDescent="0.25">
      <c r="D169" s="1"/>
      <c r="E169" s="1"/>
      <c r="F169" s="1"/>
      <c r="G169" s="1"/>
      <c r="H169" s="1"/>
      <c r="I169" s="1"/>
      <c r="J169" s="1"/>
      <c r="K169" s="1"/>
      <c r="L169" s="1"/>
      <c r="M169" s="1"/>
      <c r="N169" s="1"/>
      <c r="O169" s="1"/>
      <c r="P169" s="1"/>
      <c r="Q169" s="1"/>
      <c r="R169" s="1"/>
      <c r="S169" s="2"/>
      <c r="T169" s="2"/>
      <c r="U169" s="2"/>
      <c r="V169" s="2"/>
      <c r="W169" s="2"/>
      <c r="X169" s="2"/>
      <c r="Y169" s="2"/>
      <c r="Z169" s="2"/>
      <c r="AA169" s="2"/>
      <c r="AB169" s="2"/>
      <c r="AC169" s="2"/>
      <c r="AD169" s="1"/>
      <c r="AE169" s="1"/>
      <c r="AF169" s="1"/>
      <c r="AG169" s="1"/>
      <c r="AH169" s="1"/>
      <c r="AI169" s="1"/>
    </row>
    <row r="170" spans="4:35" hidden="1" x14ac:dyDescent="0.25">
      <c r="D170" s="1"/>
      <c r="E170" s="1"/>
      <c r="F170" s="1"/>
      <c r="G170" s="1"/>
      <c r="H170" s="1"/>
      <c r="I170" s="1"/>
      <c r="J170" s="1"/>
      <c r="K170" s="1"/>
      <c r="L170" s="1"/>
      <c r="M170" s="1"/>
      <c r="N170" s="1"/>
      <c r="O170" s="1"/>
      <c r="P170" s="1"/>
      <c r="Q170" s="1"/>
      <c r="R170" s="1"/>
      <c r="S170" s="2"/>
      <c r="T170" s="2"/>
      <c r="U170" s="2"/>
      <c r="V170" s="2"/>
      <c r="W170" s="2"/>
      <c r="X170" s="2"/>
      <c r="Y170" s="2"/>
      <c r="Z170" s="2"/>
      <c r="AA170" s="2"/>
      <c r="AB170" s="2"/>
      <c r="AC170" s="2"/>
      <c r="AD170" s="1"/>
      <c r="AE170" s="1"/>
      <c r="AF170" s="1"/>
      <c r="AG170" s="1"/>
      <c r="AH170" s="1"/>
      <c r="AI170" s="1"/>
    </row>
    <row r="171" spans="4:35" hidden="1" x14ac:dyDescent="0.25">
      <c r="D171" s="1"/>
      <c r="E171" s="1"/>
      <c r="F171" s="1"/>
      <c r="G171" s="1"/>
      <c r="H171" s="1"/>
      <c r="I171" s="1"/>
      <c r="J171" s="1"/>
      <c r="K171" s="1"/>
      <c r="L171" s="1"/>
      <c r="M171" s="1"/>
      <c r="N171" s="1"/>
      <c r="O171" s="1"/>
      <c r="P171" s="1"/>
      <c r="Q171" s="1"/>
      <c r="R171" s="1"/>
      <c r="S171" s="2"/>
      <c r="T171" s="2"/>
      <c r="U171" s="2"/>
      <c r="V171" s="2"/>
      <c r="W171" s="2"/>
      <c r="X171" s="2"/>
      <c r="Y171" s="2"/>
      <c r="Z171" s="2"/>
      <c r="AA171" s="2"/>
      <c r="AB171" s="2"/>
      <c r="AC171" s="2"/>
      <c r="AD171" s="1"/>
      <c r="AE171" s="1"/>
      <c r="AF171" s="1"/>
      <c r="AG171" s="1"/>
      <c r="AH171" s="1"/>
      <c r="AI171" s="1"/>
    </row>
    <row r="172" spans="4:35" hidden="1" x14ac:dyDescent="0.25">
      <c r="D172" s="1"/>
      <c r="E172" s="1"/>
      <c r="F172" s="1"/>
      <c r="G172" s="1"/>
      <c r="H172" s="1"/>
      <c r="I172" s="1"/>
      <c r="J172" s="1"/>
      <c r="K172" s="1"/>
      <c r="L172" s="1"/>
      <c r="M172" s="1"/>
      <c r="N172" s="1"/>
      <c r="O172" s="1"/>
      <c r="P172" s="1"/>
      <c r="Q172" s="1"/>
      <c r="R172" s="1"/>
      <c r="S172" s="2"/>
      <c r="T172" s="2"/>
      <c r="U172" s="2"/>
      <c r="V172" s="2"/>
      <c r="W172" s="2"/>
      <c r="X172" s="2"/>
      <c r="Y172" s="2"/>
      <c r="Z172" s="2"/>
      <c r="AA172" s="2"/>
      <c r="AB172" s="2"/>
      <c r="AC172" s="2"/>
      <c r="AD172" s="1"/>
      <c r="AE172" s="1"/>
      <c r="AF172" s="1"/>
      <c r="AG172" s="1"/>
      <c r="AH172" s="1"/>
      <c r="AI172" s="1"/>
    </row>
    <row r="173" spans="4:35" hidden="1" x14ac:dyDescent="0.25">
      <c r="D173" s="1"/>
      <c r="E173" s="1"/>
      <c r="F173" s="1"/>
      <c r="G173" s="1"/>
      <c r="H173" s="1"/>
      <c r="I173" s="1"/>
      <c r="J173" s="1"/>
      <c r="K173" s="1"/>
      <c r="L173" s="1"/>
      <c r="M173" s="1"/>
      <c r="N173" s="1"/>
      <c r="O173" s="1"/>
      <c r="P173" s="1"/>
      <c r="Q173" s="1"/>
      <c r="R173" s="1"/>
      <c r="S173" s="2"/>
      <c r="T173" s="2"/>
      <c r="U173" s="2"/>
      <c r="V173" s="2"/>
      <c r="W173" s="2"/>
      <c r="X173" s="2"/>
      <c r="Y173" s="2"/>
      <c r="Z173" s="2"/>
      <c r="AA173" s="2"/>
      <c r="AB173" s="2"/>
      <c r="AC173" s="2"/>
      <c r="AD173" s="1"/>
      <c r="AE173" s="1"/>
      <c r="AF173" s="1"/>
      <c r="AG173" s="1"/>
      <c r="AH173" s="1"/>
      <c r="AI173" s="1"/>
    </row>
    <row r="174" spans="4:35" hidden="1" x14ac:dyDescent="0.25">
      <c r="D174" s="1"/>
      <c r="E174" s="1"/>
      <c r="F174" s="1"/>
      <c r="G174" s="1"/>
      <c r="H174" s="1"/>
      <c r="I174" s="1"/>
      <c r="J174" s="1"/>
      <c r="K174" s="1"/>
      <c r="L174" s="1"/>
      <c r="M174" s="1"/>
      <c r="N174" s="1"/>
      <c r="O174" s="1"/>
      <c r="P174" s="1"/>
      <c r="Q174" s="1"/>
      <c r="R174" s="1"/>
      <c r="S174" s="2"/>
      <c r="T174" s="2"/>
      <c r="U174" s="2"/>
      <c r="V174" s="2"/>
      <c r="W174" s="2"/>
      <c r="X174" s="2"/>
      <c r="Y174" s="2"/>
      <c r="Z174" s="2"/>
      <c r="AA174" s="2"/>
      <c r="AB174" s="2"/>
      <c r="AC174" s="2"/>
      <c r="AD174" s="1"/>
      <c r="AE174" s="1"/>
      <c r="AF174" s="1"/>
      <c r="AG174" s="1"/>
      <c r="AH174" s="1"/>
      <c r="AI174" s="1"/>
    </row>
    <row r="175" spans="4:35" hidden="1" x14ac:dyDescent="0.25">
      <c r="D175" s="1"/>
      <c r="E175" s="1"/>
      <c r="F175" s="1"/>
      <c r="G175" s="1"/>
      <c r="H175" s="1"/>
      <c r="I175" s="1"/>
      <c r="J175" s="1"/>
      <c r="K175" s="1"/>
      <c r="L175" s="1"/>
      <c r="M175" s="1"/>
      <c r="N175" s="1"/>
      <c r="O175" s="1"/>
      <c r="P175" s="1"/>
      <c r="Q175" s="1"/>
      <c r="R175" s="1"/>
      <c r="S175" s="2"/>
      <c r="T175" s="2"/>
      <c r="U175" s="2"/>
      <c r="V175" s="2"/>
      <c r="W175" s="2"/>
      <c r="X175" s="2"/>
      <c r="Y175" s="2"/>
      <c r="Z175" s="2"/>
      <c r="AA175" s="2"/>
      <c r="AB175" s="2"/>
      <c r="AC175" s="2"/>
      <c r="AD175" s="1"/>
      <c r="AE175" s="1"/>
      <c r="AF175" s="1"/>
      <c r="AG175" s="1"/>
      <c r="AH175" s="1"/>
      <c r="AI175" s="1"/>
    </row>
    <row r="176" spans="4:35" hidden="1" x14ac:dyDescent="0.25">
      <c r="D176" s="1"/>
      <c r="E176" s="1"/>
      <c r="F176" s="1"/>
      <c r="G176" s="1"/>
      <c r="H176" s="1"/>
      <c r="I176" s="1"/>
      <c r="J176" s="1"/>
      <c r="K176" s="1"/>
      <c r="L176" s="1"/>
      <c r="M176" s="1"/>
      <c r="N176" s="1"/>
      <c r="O176" s="1"/>
      <c r="P176" s="1"/>
      <c r="Q176" s="1"/>
      <c r="R176" s="1"/>
      <c r="S176" s="2"/>
      <c r="T176" s="2"/>
      <c r="U176" s="2"/>
      <c r="V176" s="2"/>
      <c r="W176" s="2"/>
      <c r="X176" s="2"/>
      <c r="Y176" s="2"/>
      <c r="Z176" s="2"/>
      <c r="AA176" s="2"/>
      <c r="AB176" s="2"/>
      <c r="AC176" s="2"/>
      <c r="AD176" s="1"/>
      <c r="AE176" s="1"/>
      <c r="AF176" s="1"/>
      <c r="AG176" s="1"/>
      <c r="AH176" s="1"/>
      <c r="AI176" s="1"/>
    </row>
    <row r="177" spans="4:35" hidden="1" x14ac:dyDescent="0.25">
      <c r="D177" s="1"/>
      <c r="E177" s="1"/>
      <c r="F177" s="1"/>
      <c r="G177" s="1"/>
      <c r="H177" s="1"/>
      <c r="I177" s="1"/>
      <c r="J177" s="1"/>
      <c r="K177" s="1"/>
      <c r="L177" s="1"/>
      <c r="M177" s="1"/>
      <c r="N177" s="1"/>
      <c r="O177" s="1"/>
      <c r="P177" s="1"/>
      <c r="Q177" s="1"/>
      <c r="R177" s="1"/>
      <c r="S177" s="2"/>
      <c r="T177" s="2"/>
      <c r="U177" s="2"/>
      <c r="V177" s="2"/>
      <c r="W177" s="2"/>
      <c r="X177" s="2"/>
      <c r="Y177" s="2"/>
      <c r="Z177" s="2"/>
      <c r="AA177" s="2"/>
      <c r="AB177" s="2"/>
      <c r="AC177" s="2"/>
      <c r="AD177" s="1"/>
      <c r="AE177" s="1"/>
      <c r="AF177" s="1"/>
      <c r="AG177" s="1"/>
      <c r="AH177" s="1"/>
      <c r="AI177" s="1"/>
    </row>
    <row r="178" spans="4:35" hidden="1" x14ac:dyDescent="0.25">
      <c r="I178" s="1"/>
      <c r="J178" s="1"/>
      <c r="K178" s="1"/>
      <c r="L178" s="1"/>
      <c r="M178" s="1"/>
      <c r="N178" s="1"/>
      <c r="O178" s="1"/>
      <c r="P178" s="1"/>
      <c r="Q178" s="1"/>
      <c r="R178" s="1"/>
      <c r="S178" s="2"/>
      <c r="T178" s="2"/>
      <c r="U178" s="2"/>
      <c r="V178" s="2"/>
      <c r="W178" s="2"/>
      <c r="X178" s="2"/>
      <c r="Y178" s="2"/>
      <c r="Z178" s="2"/>
      <c r="AA178" s="2"/>
      <c r="AB178" s="2"/>
      <c r="AC178" s="2"/>
      <c r="AD178" s="1"/>
      <c r="AE178" s="1"/>
      <c r="AF178" s="1"/>
      <c r="AG178" s="1"/>
      <c r="AH178" s="1"/>
      <c r="AI178" s="1"/>
    </row>
    <row r="179" spans="4:35" hidden="1" x14ac:dyDescent="0.25">
      <c r="I179" s="1"/>
      <c r="J179" s="1"/>
      <c r="K179" s="1"/>
      <c r="L179" s="1"/>
      <c r="M179" s="1"/>
      <c r="N179" s="1"/>
      <c r="O179" s="1"/>
      <c r="P179" s="1"/>
      <c r="Q179" s="1"/>
      <c r="R179" s="1"/>
      <c r="S179" s="2"/>
      <c r="T179" s="2"/>
      <c r="U179" s="2"/>
      <c r="V179" s="2"/>
      <c r="W179" s="2"/>
      <c r="X179" s="2"/>
      <c r="Y179" s="2"/>
      <c r="Z179" s="2"/>
      <c r="AA179" s="2"/>
      <c r="AB179" s="2"/>
      <c r="AC179" s="2"/>
      <c r="AD179" s="1"/>
      <c r="AE179" s="1"/>
      <c r="AF179" s="1"/>
      <c r="AG179" s="1"/>
      <c r="AH179" s="1"/>
      <c r="AI179" s="1"/>
    </row>
    <row r="180" spans="4:35" hidden="1" x14ac:dyDescent="0.25">
      <c r="I180" s="1"/>
      <c r="J180" s="1"/>
      <c r="K180" s="1"/>
      <c r="L180" s="1"/>
      <c r="M180" s="1"/>
      <c r="N180" s="1"/>
      <c r="O180" s="1"/>
      <c r="P180" s="1"/>
      <c r="Q180" s="1"/>
      <c r="R180" s="1"/>
      <c r="S180" s="2"/>
      <c r="T180" s="2"/>
      <c r="U180" s="2"/>
      <c r="V180" s="2"/>
      <c r="W180" s="2"/>
      <c r="X180" s="2"/>
      <c r="Y180" s="2"/>
      <c r="Z180" s="2"/>
      <c r="AA180" s="2"/>
      <c r="AB180" s="2"/>
      <c r="AC180" s="2"/>
      <c r="AD180" s="1"/>
      <c r="AE180" s="1"/>
      <c r="AF180" s="1"/>
      <c r="AG180" s="1"/>
      <c r="AH180" s="1"/>
      <c r="AI180" s="1"/>
    </row>
    <row r="181" spans="4:35" hidden="1" x14ac:dyDescent="0.25">
      <c r="I181" s="1"/>
      <c r="J181" s="1"/>
      <c r="K181" s="1"/>
      <c r="L181" s="1"/>
      <c r="M181" s="1"/>
      <c r="N181" s="1"/>
      <c r="O181" s="1"/>
      <c r="P181" s="1"/>
      <c r="Q181" s="1"/>
      <c r="R181" s="1"/>
      <c r="S181" s="2"/>
      <c r="T181" s="2"/>
      <c r="U181" s="2"/>
      <c r="V181" s="2"/>
      <c r="W181" s="2"/>
      <c r="X181" s="2"/>
      <c r="Y181" s="2"/>
      <c r="Z181" s="2"/>
      <c r="AA181" s="2"/>
      <c r="AB181" s="2"/>
      <c r="AC181" s="2"/>
      <c r="AD181" s="1"/>
      <c r="AE181" s="1"/>
      <c r="AF181" s="1"/>
      <c r="AG181" s="1"/>
      <c r="AH181" s="1"/>
      <c r="AI181" s="1"/>
    </row>
    <row r="182" spans="4:35" hidden="1" x14ac:dyDescent="0.25">
      <c r="I182" s="1"/>
      <c r="J182" s="1"/>
      <c r="K182" s="1"/>
      <c r="L182" s="1"/>
      <c r="M182" s="1"/>
      <c r="N182" s="1"/>
      <c r="O182" s="1"/>
      <c r="P182" s="1"/>
      <c r="Q182" s="1"/>
      <c r="R182" s="1"/>
      <c r="S182" s="2"/>
      <c r="T182" s="2"/>
      <c r="U182" s="2"/>
      <c r="V182" s="2"/>
      <c r="W182" s="2"/>
      <c r="X182" s="2"/>
      <c r="Y182" s="2"/>
      <c r="Z182" s="2"/>
      <c r="AA182" s="2"/>
      <c r="AB182" s="2"/>
      <c r="AC182" s="2"/>
      <c r="AD182" s="1"/>
      <c r="AE182" s="1"/>
      <c r="AF182" s="1"/>
      <c r="AG182" s="1"/>
      <c r="AH182" s="1"/>
      <c r="AI182" s="1"/>
    </row>
    <row r="183" spans="4:35" hidden="1" x14ac:dyDescent="0.25">
      <c r="I183" s="1"/>
      <c r="J183" s="1"/>
      <c r="K183" s="1"/>
      <c r="L183" s="1"/>
      <c r="M183" s="1"/>
      <c r="N183" s="1"/>
      <c r="O183" s="1"/>
      <c r="P183" s="1"/>
      <c r="Q183" s="1"/>
      <c r="R183" s="1"/>
      <c r="S183" s="2"/>
      <c r="T183" s="2"/>
      <c r="U183" s="2"/>
      <c r="V183" s="2"/>
      <c r="W183" s="2"/>
      <c r="X183" s="2"/>
      <c r="Y183" s="2"/>
      <c r="Z183" s="2"/>
      <c r="AA183" s="2"/>
      <c r="AB183" s="2"/>
      <c r="AC183" s="2"/>
      <c r="AD183" s="1"/>
      <c r="AE183" s="1"/>
      <c r="AF183" s="1"/>
      <c r="AG183" s="1"/>
      <c r="AH183" s="1"/>
      <c r="AI183" s="1"/>
    </row>
    <row r="184" spans="4:35" hidden="1" x14ac:dyDescent="0.25">
      <c r="I184" s="1"/>
      <c r="J184" s="1"/>
      <c r="K184" s="1"/>
      <c r="L184" s="1"/>
      <c r="M184" s="1"/>
      <c r="N184" s="1"/>
      <c r="O184" s="1"/>
      <c r="P184" s="1"/>
      <c r="Q184" s="1"/>
      <c r="R184" s="1"/>
      <c r="S184" s="2"/>
      <c r="T184" s="2"/>
      <c r="U184" s="2"/>
      <c r="V184" s="2"/>
      <c r="W184" s="2"/>
      <c r="X184" s="2"/>
      <c r="Y184" s="2"/>
      <c r="Z184" s="2"/>
      <c r="AA184" s="2"/>
      <c r="AB184" s="2"/>
      <c r="AC184" s="2"/>
      <c r="AD184" s="1"/>
      <c r="AE184" s="1"/>
      <c r="AF184" s="1"/>
      <c r="AG184" s="1"/>
      <c r="AH184" s="1"/>
      <c r="AI184" s="1"/>
    </row>
    <row r="185" spans="4:35" hidden="1" x14ac:dyDescent="0.25">
      <c r="I185" s="1"/>
      <c r="J185" s="1"/>
      <c r="K185" s="1"/>
      <c r="L185" s="1"/>
      <c r="M185" s="1"/>
      <c r="N185" s="1"/>
      <c r="O185" s="1"/>
      <c r="P185" s="1"/>
      <c r="Q185" s="1"/>
      <c r="R185" s="1"/>
      <c r="S185" s="2"/>
      <c r="T185" s="2"/>
      <c r="U185" s="2"/>
      <c r="V185" s="2"/>
      <c r="W185" s="2"/>
      <c r="X185" s="2"/>
      <c r="Y185" s="2"/>
      <c r="Z185" s="2"/>
      <c r="AA185" s="2"/>
      <c r="AB185" s="2"/>
      <c r="AC185" s="2"/>
      <c r="AD185" s="1"/>
      <c r="AE185" s="1"/>
      <c r="AF185" s="1"/>
      <c r="AG185" s="1"/>
      <c r="AH185" s="1"/>
      <c r="AI185" s="1"/>
    </row>
    <row r="186" spans="4:35" hidden="1" x14ac:dyDescent="0.25">
      <c r="I186" s="1"/>
      <c r="J186" s="1"/>
      <c r="K186" s="1"/>
      <c r="L186" s="1"/>
      <c r="M186" s="1"/>
      <c r="N186" s="1"/>
      <c r="O186" s="1"/>
      <c r="P186" s="1"/>
      <c r="Q186" s="1"/>
      <c r="R186" s="1"/>
      <c r="S186" s="2"/>
      <c r="T186" s="2"/>
      <c r="U186" s="2"/>
      <c r="V186" s="2"/>
      <c r="W186" s="2"/>
      <c r="X186" s="2"/>
      <c r="Y186" s="2"/>
      <c r="Z186" s="2"/>
      <c r="AA186" s="2"/>
      <c r="AB186" s="2"/>
      <c r="AC186" s="2"/>
      <c r="AD186" s="1"/>
      <c r="AE186" s="1"/>
      <c r="AF186" s="1"/>
      <c r="AG186" s="1"/>
      <c r="AH186" s="1"/>
      <c r="AI186" s="1"/>
    </row>
    <row r="187" spans="4:35" hidden="1" x14ac:dyDescent="0.25">
      <c r="I187" s="1"/>
      <c r="J187" s="1"/>
      <c r="K187" s="1"/>
      <c r="L187" s="1"/>
      <c r="M187" s="1"/>
      <c r="N187" s="1"/>
      <c r="O187" s="1"/>
      <c r="P187" s="1"/>
      <c r="Q187" s="1"/>
      <c r="R187" s="1"/>
      <c r="S187" s="2"/>
      <c r="T187" s="2"/>
      <c r="U187" s="2"/>
      <c r="V187" s="2"/>
      <c r="W187" s="2"/>
      <c r="X187" s="2"/>
      <c r="Y187" s="2"/>
      <c r="Z187" s="2"/>
      <c r="AA187" s="2"/>
      <c r="AB187" s="2"/>
      <c r="AC187" s="2"/>
      <c r="AD187" s="1"/>
      <c r="AE187" s="1"/>
      <c r="AF187" s="1"/>
      <c r="AG187" s="1"/>
      <c r="AH187" s="1"/>
      <c r="AI187" s="1"/>
    </row>
    <row r="188" spans="4:35" hidden="1" x14ac:dyDescent="0.25">
      <c r="I188" s="1"/>
      <c r="J188" s="1"/>
      <c r="K188" s="1"/>
      <c r="L188" s="1"/>
      <c r="M188" s="1"/>
      <c r="N188" s="1"/>
      <c r="O188" s="1"/>
      <c r="P188" s="1"/>
      <c r="Q188" s="1"/>
      <c r="R188" s="1"/>
      <c r="S188" s="2"/>
      <c r="T188" s="2"/>
      <c r="U188" s="2"/>
      <c r="V188" s="2"/>
      <c r="W188" s="2"/>
      <c r="X188" s="2"/>
      <c r="Y188" s="2"/>
      <c r="Z188" s="2"/>
      <c r="AA188" s="2"/>
      <c r="AB188" s="2"/>
      <c r="AC188" s="2"/>
      <c r="AD188" s="1"/>
      <c r="AE188" s="1"/>
      <c r="AF188" s="1"/>
      <c r="AG188" s="1"/>
      <c r="AH188" s="1"/>
      <c r="AI188" s="1"/>
    </row>
    <row r="189" spans="4:35" hidden="1" x14ac:dyDescent="0.25">
      <c r="I189" s="1"/>
      <c r="J189" s="1"/>
      <c r="K189" s="1"/>
      <c r="L189" s="1"/>
      <c r="M189" s="1"/>
      <c r="N189" s="1"/>
      <c r="O189" s="1"/>
      <c r="P189" s="1"/>
      <c r="Q189" s="1"/>
      <c r="R189" s="1"/>
      <c r="S189" s="2"/>
      <c r="T189" s="2"/>
      <c r="U189" s="2"/>
      <c r="V189" s="2"/>
      <c r="W189" s="2"/>
      <c r="X189" s="2"/>
      <c r="Y189" s="2"/>
      <c r="Z189" s="2"/>
      <c r="AA189" s="2"/>
      <c r="AB189" s="2"/>
      <c r="AC189" s="2"/>
      <c r="AD189" s="1"/>
      <c r="AE189" s="1"/>
      <c r="AF189" s="1"/>
      <c r="AG189" s="1"/>
      <c r="AH189" s="1"/>
      <c r="AI189" s="1"/>
    </row>
    <row r="190" spans="4:35" hidden="1" x14ac:dyDescent="0.25">
      <c r="I190" s="1"/>
      <c r="J190" s="1"/>
      <c r="K190" s="1"/>
      <c r="L190" s="1"/>
      <c r="M190" s="1"/>
      <c r="N190" s="1"/>
      <c r="O190" s="1"/>
      <c r="P190" s="1"/>
      <c r="Q190" s="1"/>
      <c r="R190" s="1"/>
      <c r="S190" s="2"/>
      <c r="T190" s="2"/>
      <c r="U190" s="2"/>
      <c r="V190" s="2"/>
      <c r="W190" s="2"/>
      <c r="X190" s="2"/>
      <c r="Y190" s="2"/>
      <c r="Z190" s="2"/>
      <c r="AA190" s="2"/>
      <c r="AB190" s="2"/>
      <c r="AC190" s="2"/>
      <c r="AD190" s="1"/>
      <c r="AE190" s="1"/>
      <c r="AF190" s="1"/>
      <c r="AG190" s="1"/>
      <c r="AH190" s="1"/>
      <c r="AI190" s="1"/>
    </row>
    <row r="191" spans="4:35" hidden="1" x14ac:dyDescent="0.25">
      <c r="I191" s="1"/>
      <c r="J191" s="1"/>
      <c r="K191" s="1"/>
      <c r="L191" s="1"/>
      <c r="M191" s="1"/>
      <c r="N191" s="1"/>
      <c r="O191" s="1"/>
      <c r="P191" s="1"/>
      <c r="Q191" s="1"/>
      <c r="R191" s="1"/>
      <c r="S191" s="2"/>
      <c r="T191" s="2"/>
      <c r="U191" s="2"/>
      <c r="V191" s="2"/>
      <c r="W191" s="2"/>
      <c r="X191" s="2"/>
      <c r="Y191" s="2"/>
      <c r="Z191" s="2"/>
      <c r="AA191" s="2"/>
      <c r="AB191" s="2"/>
      <c r="AC191" s="2"/>
      <c r="AD191" s="1"/>
      <c r="AE191" s="1"/>
      <c r="AF191" s="1"/>
      <c r="AG191" s="1"/>
      <c r="AH191" s="1"/>
      <c r="AI191" s="1"/>
    </row>
    <row r="192" spans="4:35" hidden="1" x14ac:dyDescent="0.25">
      <c r="I192" s="1"/>
      <c r="J192" s="1"/>
      <c r="K192" s="1"/>
      <c r="L192" s="1"/>
      <c r="M192" s="1"/>
      <c r="N192" s="1"/>
      <c r="O192" s="1"/>
      <c r="P192" s="1"/>
      <c r="Q192" s="1"/>
      <c r="R192" s="1"/>
      <c r="S192" s="2"/>
      <c r="T192" s="2"/>
      <c r="U192" s="2"/>
      <c r="V192" s="2"/>
      <c r="W192" s="2"/>
      <c r="X192" s="2"/>
      <c r="Y192" s="2"/>
      <c r="Z192" s="2"/>
      <c r="AA192" s="2"/>
      <c r="AB192" s="2"/>
      <c r="AC192" s="2"/>
      <c r="AD192" s="1"/>
      <c r="AE192" s="1"/>
      <c r="AF192" s="1"/>
      <c r="AG192" s="1"/>
      <c r="AH192" s="1"/>
      <c r="AI192" s="1"/>
    </row>
    <row r="193" spans="9:35" hidden="1" x14ac:dyDescent="0.25">
      <c r="I193" s="1"/>
      <c r="J193" s="1"/>
      <c r="K193" s="1"/>
      <c r="L193" s="1"/>
      <c r="M193" s="1"/>
      <c r="N193" s="1"/>
      <c r="O193" s="1"/>
      <c r="P193" s="1"/>
      <c r="Q193" s="1"/>
      <c r="R193" s="1"/>
      <c r="S193" s="2"/>
      <c r="T193" s="2"/>
      <c r="U193" s="2"/>
      <c r="V193" s="2"/>
      <c r="W193" s="2"/>
      <c r="X193" s="2"/>
      <c r="Y193" s="2"/>
      <c r="Z193" s="2"/>
      <c r="AA193" s="2"/>
      <c r="AB193" s="2"/>
      <c r="AC193" s="2"/>
      <c r="AD193" s="1"/>
      <c r="AE193" s="1"/>
      <c r="AF193" s="1"/>
      <c r="AG193" s="1"/>
      <c r="AH193" s="1"/>
      <c r="AI193" s="1"/>
    </row>
    <row r="194" spans="9:35" hidden="1" x14ac:dyDescent="0.25">
      <c r="I194" s="1"/>
      <c r="J194" s="1"/>
      <c r="K194" s="1"/>
      <c r="L194" s="1"/>
      <c r="M194" s="1"/>
      <c r="N194" s="1"/>
      <c r="O194" s="1"/>
      <c r="P194" s="1"/>
      <c r="Q194" s="1"/>
      <c r="R194" s="1"/>
      <c r="S194" s="2"/>
      <c r="T194" s="2"/>
      <c r="U194" s="2"/>
      <c r="V194" s="2"/>
      <c r="W194" s="2"/>
      <c r="X194" s="2"/>
      <c r="Y194" s="2"/>
      <c r="Z194" s="2"/>
      <c r="AA194" s="2"/>
      <c r="AB194" s="2"/>
      <c r="AC194" s="2"/>
      <c r="AD194" s="1"/>
      <c r="AE194" s="1"/>
      <c r="AF194" s="1"/>
      <c r="AG194" s="1"/>
      <c r="AH194" s="1"/>
      <c r="AI194" s="1"/>
    </row>
    <row r="195" spans="9:35" hidden="1" x14ac:dyDescent="0.25">
      <c r="I195" s="1"/>
      <c r="J195" s="1"/>
      <c r="K195" s="1"/>
      <c r="L195" s="1"/>
      <c r="M195" s="1"/>
      <c r="N195" s="1"/>
      <c r="O195" s="1"/>
      <c r="P195" s="1"/>
      <c r="Q195" s="1"/>
      <c r="R195" s="1"/>
      <c r="S195" s="2"/>
      <c r="T195" s="2"/>
      <c r="U195" s="2"/>
      <c r="V195" s="2"/>
      <c r="W195" s="2"/>
      <c r="X195" s="2"/>
      <c r="Y195" s="2"/>
      <c r="Z195" s="2"/>
      <c r="AA195" s="2"/>
      <c r="AB195" s="2"/>
      <c r="AC195" s="2"/>
      <c r="AD195" s="1"/>
      <c r="AE195" s="1"/>
      <c r="AF195" s="1"/>
      <c r="AG195" s="1"/>
      <c r="AH195" s="1"/>
      <c r="AI195" s="1"/>
    </row>
    <row r="196" spans="9:35" hidden="1" x14ac:dyDescent="0.25">
      <c r="I196" s="1"/>
      <c r="J196" s="1"/>
      <c r="K196" s="1"/>
      <c r="L196" s="1"/>
      <c r="M196" s="1"/>
      <c r="N196" s="1"/>
      <c r="O196" s="1"/>
      <c r="P196" s="1"/>
      <c r="Q196" s="1"/>
      <c r="R196" s="1"/>
      <c r="S196" s="2"/>
      <c r="T196" s="2"/>
      <c r="U196" s="2"/>
      <c r="V196" s="2"/>
      <c r="W196" s="2"/>
      <c r="X196" s="2"/>
      <c r="Y196" s="2"/>
      <c r="Z196" s="2"/>
      <c r="AA196" s="2"/>
      <c r="AB196" s="2"/>
      <c r="AC196" s="2"/>
      <c r="AD196" s="1"/>
      <c r="AE196" s="1"/>
      <c r="AF196" s="1"/>
      <c r="AG196" s="1"/>
      <c r="AH196" s="1"/>
      <c r="AI196" s="1"/>
    </row>
    <row r="197" spans="9:35" hidden="1" x14ac:dyDescent="0.25">
      <c r="I197" s="1"/>
      <c r="J197" s="1"/>
      <c r="K197" s="1"/>
      <c r="L197" s="1"/>
      <c r="M197" s="1"/>
      <c r="N197" s="1"/>
      <c r="O197" s="1"/>
      <c r="P197" s="1"/>
      <c r="Q197" s="1"/>
      <c r="R197" s="1"/>
      <c r="S197" s="2"/>
      <c r="T197" s="2"/>
      <c r="U197" s="2"/>
      <c r="V197" s="2"/>
      <c r="W197" s="2"/>
      <c r="X197" s="2"/>
      <c r="Y197" s="2"/>
      <c r="Z197" s="2"/>
      <c r="AA197" s="2"/>
      <c r="AB197" s="2"/>
      <c r="AC197" s="2"/>
      <c r="AD197" s="1"/>
      <c r="AE197" s="1"/>
      <c r="AF197" s="1"/>
      <c r="AG197" s="1"/>
      <c r="AH197" s="1"/>
      <c r="AI197" s="1"/>
    </row>
    <row r="198" spans="9:35" hidden="1" x14ac:dyDescent="0.25">
      <c r="I198" s="1"/>
      <c r="J198" s="1"/>
      <c r="K198" s="1"/>
      <c r="L198" s="1"/>
      <c r="M198" s="1"/>
      <c r="N198" s="1"/>
      <c r="O198" s="1"/>
      <c r="P198" s="1"/>
      <c r="Q198" s="1"/>
      <c r="R198" s="1"/>
      <c r="S198" s="2"/>
      <c r="T198" s="2"/>
      <c r="U198" s="2"/>
      <c r="V198" s="2"/>
      <c r="W198" s="2"/>
      <c r="X198" s="2"/>
      <c r="Y198" s="2"/>
      <c r="Z198" s="2"/>
      <c r="AA198" s="2"/>
      <c r="AB198" s="2"/>
      <c r="AC198" s="2"/>
      <c r="AD198" s="1"/>
      <c r="AE198" s="1"/>
      <c r="AF198" s="1"/>
      <c r="AG198" s="1"/>
      <c r="AH198" s="1"/>
      <c r="AI198" s="1"/>
    </row>
    <row r="199" spans="9:35" hidden="1" x14ac:dyDescent="0.25">
      <c r="I199" s="1"/>
      <c r="J199" s="1"/>
      <c r="K199" s="1"/>
      <c r="L199" s="1"/>
      <c r="M199" s="1"/>
      <c r="N199" s="1"/>
      <c r="O199" s="1"/>
      <c r="P199" s="1"/>
      <c r="Q199" s="1"/>
      <c r="R199" s="1"/>
      <c r="S199" s="2"/>
      <c r="T199" s="2"/>
      <c r="U199" s="2"/>
      <c r="V199" s="2"/>
      <c r="W199" s="2"/>
      <c r="X199" s="2"/>
      <c r="Y199" s="2"/>
      <c r="Z199" s="2"/>
      <c r="AA199" s="2"/>
      <c r="AB199" s="2"/>
      <c r="AC199" s="2"/>
      <c r="AD199" s="1"/>
      <c r="AE199" s="1"/>
      <c r="AF199" s="1"/>
      <c r="AG199" s="1"/>
      <c r="AH199" s="1"/>
      <c r="AI199" s="1"/>
    </row>
    <row r="200" spans="9:35" hidden="1" x14ac:dyDescent="0.25">
      <c r="I200" s="1"/>
      <c r="J200" s="1"/>
      <c r="K200" s="1"/>
      <c r="L200" s="1"/>
      <c r="M200" s="1"/>
      <c r="N200" s="1"/>
      <c r="O200" s="1"/>
      <c r="P200" s="1"/>
      <c r="Q200" s="1"/>
      <c r="R200" s="1"/>
      <c r="S200" s="2"/>
      <c r="T200" s="2"/>
      <c r="U200" s="2"/>
      <c r="V200" s="2"/>
      <c r="W200" s="2"/>
      <c r="X200" s="2"/>
      <c r="Y200" s="2"/>
      <c r="Z200" s="2"/>
      <c r="AA200" s="2"/>
      <c r="AB200" s="2"/>
      <c r="AC200" s="2"/>
      <c r="AD200" s="1"/>
      <c r="AE200" s="1"/>
      <c r="AF200" s="1"/>
      <c r="AG200" s="1"/>
      <c r="AH200" s="1"/>
      <c r="AI200" s="1"/>
    </row>
    <row r="201" spans="9:35" hidden="1" x14ac:dyDescent="0.25">
      <c r="I201" s="1"/>
      <c r="J201" s="1"/>
      <c r="K201" s="1"/>
      <c r="L201" s="1"/>
      <c r="M201" s="1"/>
      <c r="N201" s="1"/>
      <c r="O201" s="1"/>
      <c r="P201" s="1"/>
      <c r="Q201" s="1"/>
      <c r="R201" s="1"/>
      <c r="S201" s="2"/>
      <c r="T201" s="2"/>
      <c r="U201" s="2"/>
      <c r="V201" s="2"/>
      <c r="W201" s="2"/>
      <c r="X201" s="2"/>
      <c r="Y201" s="2"/>
      <c r="Z201" s="2"/>
      <c r="AA201" s="2"/>
      <c r="AB201" s="2"/>
      <c r="AC201" s="2"/>
      <c r="AD201" s="1"/>
      <c r="AE201" s="1"/>
      <c r="AF201" s="1"/>
      <c r="AG201" s="1"/>
      <c r="AH201" s="1"/>
      <c r="AI201" s="1"/>
    </row>
    <row r="202" spans="9:35" hidden="1" x14ac:dyDescent="0.25">
      <c r="I202" s="1"/>
      <c r="J202" s="1"/>
      <c r="K202" s="1"/>
      <c r="L202" s="1"/>
      <c r="M202" s="1"/>
      <c r="N202" s="1"/>
      <c r="O202" s="1"/>
      <c r="P202" s="1"/>
      <c r="Q202" s="1"/>
      <c r="R202" s="1"/>
      <c r="S202" s="2"/>
      <c r="T202" s="2"/>
      <c r="U202" s="2"/>
      <c r="V202" s="2"/>
      <c r="W202" s="2"/>
      <c r="X202" s="2"/>
      <c r="Y202" s="2"/>
      <c r="Z202" s="2"/>
      <c r="AA202" s="2"/>
      <c r="AB202" s="2"/>
      <c r="AC202" s="2"/>
      <c r="AD202" s="1"/>
      <c r="AE202" s="1"/>
      <c r="AF202" s="1"/>
      <c r="AG202" s="1"/>
      <c r="AH202" s="1"/>
      <c r="AI202" s="1"/>
    </row>
    <row r="203" spans="9:35" hidden="1" x14ac:dyDescent="0.25">
      <c r="I203" s="1"/>
      <c r="J203" s="1"/>
      <c r="K203" s="1"/>
      <c r="L203" s="1"/>
      <c r="M203" s="1"/>
      <c r="N203" s="1"/>
      <c r="O203" s="1"/>
      <c r="P203" s="1"/>
      <c r="Q203" s="1"/>
      <c r="R203" s="1"/>
      <c r="S203" s="2"/>
      <c r="T203" s="2"/>
      <c r="U203" s="2"/>
      <c r="V203" s="2"/>
      <c r="W203" s="2"/>
      <c r="X203" s="2"/>
      <c r="Y203" s="2"/>
      <c r="Z203" s="2"/>
      <c r="AA203" s="2"/>
      <c r="AB203" s="2"/>
      <c r="AC203" s="2"/>
      <c r="AD203" s="1"/>
      <c r="AE203" s="1"/>
      <c r="AF203" s="1"/>
      <c r="AG203" s="1"/>
      <c r="AH203" s="1"/>
      <c r="AI203" s="1"/>
    </row>
    <row r="204" spans="9:35" hidden="1" x14ac:dyDescent="0.25">
      <c r="I204" s="1"/>
      <c r="J204" s="1"/>
      <c r="K204" s="1"/>
      <c r="L204" s="1"/>
      <c r="M204" s="1"/>
      <c r="N204" s="1"/>
      <c r="O204" s="1"/>
      <c r="P204" s="1"/>
      <c r="Q204" s="1"/>
      <c r="R204" s="1"/>
      <c r="S204" s="2"/>
      <c r="T204" s="2"/>
      <c r="U204" s="2"/>
      <c r="V204" s="2"/>
      <c r="W204" s="2"/>
      <c r="X204" s="2"/>
      <c r="Y204" s="2"/>
      <c r="Z204" s="2"/>
      <c r="AA204" s="2"/>
      <c r="AB204" s="2"/>
      <c r="AC204" s="2"/>
      <c r="AD204" s="1"/>
      <c r="AE204" s="1"/>
      <c r="AF204" s="1"/>
      <c r="AG204" s="1"/>
      <c r="AH204" s="1"/>
      <c r="AI204" s="1"/>
    </row>
    <row r="205" spans="9:35" hidden="1" x14ac:dyDescent="0.25">
      <c r="I205" s="1"/>
      <c r="J205" s="1"/>
      <c r="K205" s="1"/>
      <c r="L205" s="1"/>
      <c r="M205" s="1"/>
      <c r="N205" s="1"/>
      <c r="O205" s="1"/>
      <c r="P205" s="1"/>
      <c r="Q205" s="1"/>
      <c r="R205" s="1"/>
      <c r="S205" s="2"/>
      <c r="T205" s="2"/>
      <c r="U205" s="2"/>
      <c r="V205" s="2"/>
      <c r="W205" s="2"/>
      <c r="X205" s="2"/>
      <c r="Y205" s="2"/>
      <c r="Z205" s="2"/>
      <c r="AA205" s="2"/>
      <c r="AB205" s="2"/>
      <c r="AC205" s="2"/>
      <c r="AD205" s="1"/>
      <c r="AE205" s="1"/>
      <c r="AF205" s="1"/>
      <c r="AG205" s="1"/>
      <c r="AH205" s="1"/>
      <c r="AI205" s="1"/>
    </row>
    <row r="206" spans="9:35" hidden="1" x14ac:dyDescent="0.25">
      <c r="I206" s="1"/>
      <c r="J206" s="1"/>
      <c r="K206" s="1"/>
      <c r="L206" s="1"/>
      <c r="M206" s="1"/>
      <c r="N206" s="1"/>
      <c r="O206" s="1"/>
      <c r="P206" s="1"/>
      <c r="Q206" s="1"/>
      <c r="R206" s="1"/>
      <c r="S206" s="2"/>
      <c r="T206" s="2"/>
      <c r="U206" s="2"/>
      <c r="V206" s="2"/>
      <c r="W206" s="2"/>
      <c r="X206" s="2"/>
      <c r="Y206" s="2"/>
      <c r="Z206" s="2"/>
      <c r="AA206" s="2"/>
      <c r="AB206" s="2"/>
      <c r="AC206" s="2"/>
      <c r="AD206" s="1"/>
      <c r="AE206" s="1"/>
      <c r="AF206" s="1"/>
      <c r="AG206" s="1"/>
      <c r="AH206" s="1"/>
      <c r="AI206" s="1"/>
    </row>
    <row r="207" spans="9:35" hidden="1" x14ac:dyDescent="0.25">
      <c r="I207" s="1"/>
      <c r="J207" s="1"/>
      <c r="K207" s="1"/>
      <c r="L207" s="1"/>
      <c r="M207" s="1"/>
      <c r="N207" s="1"/>
      <c r="O207" s="1"/>
      <c r="P207" s="1"/>
      <c r="Q207" s="1"/>
      <c r="R207" s="1"/>
      <c r="S207" s="2"/>
      <c r="T207" s="2"/>
      <c r="U207" s="2"/>
      <c r="V207" s="2"/>
      <c r="W207" s="2"/>
      <c r="X207" s="2"/>
      <c r="Y207" s="2"/>
      <c r="Z207" s="2"/>
      <c r="AA207" s="2"/>
      <c r="AB207" s="2"/>
      <c r="AC207" s="2"/>
      <c r="AD207" s="1"/>
      <c r="AE207" s="1"/>
      <c r="AF207" s="1"/>
      <c r="AG207" s="1"/>
      <c r="AH207" s="1"/>
      <c r="AI207" s="1"/>
    </row>
    <row r="208" spans="9:35" hidden="1" x14ac:dyDescent="0.25">
      <c r="I208" s="1"/>
      <c r="J208" s="1"/>
      <c r="K208" s="1"/>
      <c r="L208" s="1"/>
      <c r="M208" s="1"/>
      <c r="N208" s="1"/>
      <c r="O208" s="1"/>
      <c r="P208" s="1"/>
      <c r="Q208" s="1"/>
      <c r="R208" s="1"/>
      <c r="S208" s="2"/>
      <c r="T208" s="2"/>
      <c r="U208" s="2"/>
      <c r="V208" s="2"/>
      <c r="W208" s="2"/>
      <c r="X208" s="2"/>
      <c r="Y208" s="2"/>
      <c r="Z208" s="2"/>
      <c r="AA208" s="2"/>
      <c r="AB208" s="2"/>
      <c r="AC208" s="2"/>
      <c r="AD208" s="1"/>
      <c r="AE208" s="1"/>
      <c r="AF208" s="1"/>
      <c r="AG208" s="1"/>
      <c r="AH208" s="1"/>
      <c r="AI208" s="1"/>
    </row>
    <row r="209" spans="9:35" hidden="1" x14ac:dyDescent="0.25">
      <c r="I209" s="1"/>
      <c r="J209" s="1"/>
      <c r="K209" s="1"/>
      <c r="L209" s="1"/>
      <c r="M209" s="1"/>
      <c r="N209" s="1"/>
      <c r="O209" s="1"/>
      <c r="P209" s="1"/>
      <c r="Q209" s="1"/>
      <c r="R209" s="1"/>
      <c r="S209" s="2"/>
      <c r="T209" s="2"/>
      <c r="U209" s="2"/>
      <c r="V209" s="2"/>
      <c r="W209" s="2"/>
      <c r="X209" s="2"/>
      <c r="Y209" s="2"/>
      <c r="Z209" s="2"/>
      <c r="AA209" s="2"/>
      <c r="AB209" s="2"/>
      <c r="AC209" s="2"/>
      <c r="AD209" s="1"/>
      <c r="AE209" s="1"/>
      <c r="AF209" s="1"/>
      <c r="AG209" s="1"/>
      <c r="AH209" s="1"/>
      <c r="AI209" s="1"/>
    </row>
    <row r="210" spans="9:35" hidden="1" x14ac:dyDescent="0.25">
      <c r="I210" s="1"/>
      <c r="J210" s="1"/>
      <c r="K210" s="1"/>
      <c r="L210" s="1"/>
      <c r="M210" s="1"/>
      <c r="N210" s="1"/>
      <c r="O210" s="1"/>
      <c r="P210" s="1"/>
      <c r="Q210" s="1"/>
      <c r="R210" s="1"/>
      <c r="S210" s="2"/>
      <c r="T210" s="2"/>
      <c r="U210" s="2"/>
      <c r="V210" s="2"/>
      <c r="W210" s="2"/>
      <c r="X210" s="2"/>
      <c r="Y210" s="2"/>
      <c r="Z210" s="2"/>
      <c r="AA210" s="2"/>
      <c r="AB210" s="2"/>
      <c r="AC210" s="2"/>
      <c r="AD210" s="1"/>
      <c r="AE210" s="1"/>
      <c r="AF210" s="1"/>
      <c r="AG210" s="1"/>
      <c r="AH210" s="1"/>
      <c r="AI210" s="1"/>
    </row>
    <row r="211" spans="9:35" hidden="1" x14ac:dyDescent="0.25">
      <c r="I211" s="1"/>
      <c r="J211" s="1"/>
      <c r="K211" s="1"/>
      <c r="L211" s="1"/>
      <c r="M211" s="1"/>
      <c r="N211" s="1"/>
      <c r="O211" s="1"/>
      <c r="P211" s="1"/>
      <c r="Q211" s="1"/>
      <c r="R211" s="1"/>
      <c r="S211" s="2"/>
      <c r="T211" s="2"/>
      <c r="U211" s="2"/>
      <c r="V211" s="2"/>
      <c r="W211" s="2"/>
      <c r="X211" s="2"/>
      <c r="Y211" s="2"/>
      <c r="Z211" s="2"/>
      <c r="AA211" s="2"/>
      <c r="AB211" s="2"/>
      <c r="AC211" s="2"/>
      <c r="AD211" s="1"/>
      <c r="AE211" s="1"/>
      <c r="AF211" s="1"/>
      <c r="AG211" s="1"/>
      <c r="AH211" s="1"/>
      <c r="AI211" s="1"/>
    </row>
    <row r="212" spans="9:35" hidden="1" x14ac:dyDescent="0.25">
      <c r="I212" s="1"/>
      <c r="J212" s="1"/>
      <c r="K212" s="1"/>
      <c r="L212" s="1"/>
      <c r="M212" s="1"/>
      <c r="N212" s="1"/>
      <c r="O212" s="1"/>
      <c r="P212" s="1"/>
      <c r="Q212" s="1"/>
      <c r="R212" s="1"/>
      <c r="S212" s="2"/>
      <c r="T212" s="2"/>
      <c r="U212" s="2"/>
      <c r="V212" s="2"/>
      <c r="W212" s="2"/>
      <c r="X212" s="2"/>
      <c r="Y212" s="2"/>
      <c r="Z212" s="2"/>
      <c r="AA212" s="2"/>
      <c r="AB212" s="2"/>
      <c r="AC212" s="2"/>
      <c r="AD212" s="1"/>
      <c r="AE212" s="1"/>
      <c r="AF212" s="1"/>
      <c r="AG212" s="1"/>
      <c r="AH212" s="1"/>
      <c r="AI212" s="1"/>
    </row>
    <row r="213" spans="9:35" hidden="1" x14ac:dyDescent="0.25">
      <c r="I213" s="1"/>
      <c r="J213" s="1"/>
      <c r="K213" s="1"/>
      <c r="L213" s="1"/>
      <c r="M213" s="1"/>
      <c r="N213" s="1"/>
      <c r="O213" s="1"/>
      <c r="P213" s="1"/>
      <c r="Q213" s="1"/>
      <c r="R213" s="1"/>
      <c r="S213" s="2"/>
      <c r="T213" s="2"/>
      <c r="U213" s="2"/>
      <c r="V213" s="2"/>
      <c r="W213" s="2"/>
      <c r="X213" s="2"/>
      <c r="Y213" s="2"/>
      <c r="Z213" s="2"/>
      <c r="AA213" s="2"/>
      <c r="AB213" s="2"/>
      <c r="AC213" s="2"/>
      <c r="AD213" s="1"/>
      <c r="AE213" s="1"/>
      <c r="AF213" s="1"/>
      <c r="AG213" s="1"/>
      <c r="AH213" s="1"/>
      <c r="AI213" s="1"/>
    </row>
    <row r="214" spans="9:35" hidden="1" x14ac:dyDescent="0.25">
      <c r="I214" s="1"/>
      <c r="J214" s="1"/>
      <c r="K214" s="1"/>
      <c r="L214" s="1"/>
      <c r="M214" s="1"/>
      <c r="N214" s="1"/>
      <c r="O214" s="1"/>
      <c r="P214" s="1"/>
      <c r="Q214" s="1"/>
      <c r="R214" s="1"/>
      <c r="S214" s="2"/>
      <c r="T214" s="2"/>
      <c r="U214" s="2"/>
      <c r="V214" s="2"/>
      <c r="W214" s="2"/>
      <c r="X214" s="2"/>
      <c r="Y214" s="2"/>
      <c r="Z214" s="2"/>
      <c r="AA214" s="2"/>
      <c r="AB214" s="2"/>
      <c r="AC214" s="2"/>
      <c r="AD214" s="1"/>
      <c r="AE214" s="1"/>
      <c r="AF214" s="1"/>
      <c r="AG214" s="1"/>
      <c r="AH214" s="1"/>
      <c r="AI214" s="1"/>
    </row>
    <row r="215" spans="9:35" hidden="1" x14ac:dyDescent="0.25">
      <c r="I215" s="1"/>
      <c r="J215" s="1"/>
      <c r="K215" s="1"/>
      <c r="L215" s="1"/>
      <c r="M215" s="1"/>
      <c r="N215" s="1"/>
      <c r="O215" s="1"/>
      <c r="P215" s="1"/>
      <c r="Q215" s="1"/>
      <c r="R215" s="1"/>
      <c r="S215" s="2"/>
      <c r="T215" s="2"/>
      <c r="U215" s="2"/>
      <c r="V215" s="2"/>
      <c r="W215" s="2"/>
      <c r="X215" s="2"/>
      <c r="Y215" s="2"/>
      <c r="Z215" s="2"/>
      <c r="AA215" s="2"/>
      <c r="AB215" s="2"/>
      <c r="AC215" s="2"/>
      <c r="AD215" s="1"/>
      <c r="AE215" s="1"/>
      <c r="AF215" s="1"/>
      <c r="AG215" s="1"/>
      <c r="AH215" s="1"/>
      <c r="AI215" s="1"/>
    </row>
    <row r="216" spans="9:35" hidden="1" x14ac:dyDescent="0.25">
      <c r="I216" s="1"/>
      <c r="J216" s="1"/>
      <c r="K216" s="1"/>
      <c r="L216" s="1"/>
      <c r="M216" s="1"/>
      <c r="N216" s="1"/>
      <c r="O216" s="1"/>
      <c r="P216" s="1"/>
      <c r="Q216" s="1"/>
      <c r="R216" s="1"/>
      <c r="S216" s="2"/>
      <c r="T216" s="2"/>
      <c r="U216" s="2"/>
      <c r="V216" s="2"/>
      <c r="W216" s="2"/>
      <c r="X216" s="2"/>
      <c r="Y216" s="2"/>
      <c r="Z216" s="2"/>
      <c r="AA216" s="2"/>
      <c r="AB216" s="2"/>
      <c r="AC216" s="2"/>
      <c r="AD216" s="1"/>
      <c r="AE216" s="1"/>
      <c r="AF216" s="1"/>
      <c r="AG216" s="1"/>
      <c r="AH216" s="1"/>
      <c r="AI216" s="1"/>
    </row>
    <row r="217" spans="9:35" hidden="1" x14ac:dyDescent="0.25">
      <c r="I217" s="1"/>
      <c r="J217" s="1"/>
      <c r="K217" s="1"/>
      <c r="L217" s="1"/>
      <c r="M217" s="1"/>
      <c r="N217" s="1"/>
      <c r="O217" s="1"/>
      <c r="P217" s="1"/>
      <c r="Q217" s="1"/>
      <c r="R217" s="1"/>
      <c r="S217" s="2"/>
      <c r="T217" s="2"/>
      <c r="U217" s="2"/>
      <c r="V217" s="2"/>
      <c r="W217" s="2"/>
      <c r="X217" s="2"/>
      <c r="Y217" s="2"/>
      <c r="Z217" s="2"/>
      <c r="AA217" s="2"/>
      <c r="AB217" s="2"/>
      <c r="AC217" s="2"/>
      <c r="AD217" s="1"/>
      <c r="AE217" s="1"/>
      <c r="AF217" s="1"/>
      <c r="AG217" s="1"/>
      <c r="AH217" s="1"/>
      <c r="AI217" s="1"/>
    </row>
    <row r="218" spans="9:35" hidden="1" x14ac:dyDescent="0.25">
      <c r="I218" s="1"/>
      <c r="J218" s="1"/>
      <c r="K218" s="1"/>
      <c r="L218" s="1"/>
      <c r="M218" s="1"/>
      <c r="N218" s="1"/>
      <c r="O218" s="1"/>
      <c r="P218" s="1"/>
      <c r="Q218" s="1"/>
      <c r="R218" s="1"/>
      <c r="S218" s="2"/>
      <c r="T218" s="2"/>
      <c r="U218" s="2"/>
      <c r="V218" s="2"/>
      <c r="W218" s="2"/>
      <c r="X218" s="2"/>
      <c r="Y218" s="2"/>
      <c r="Z218" s="2"/>
      <c r="AA218" s="2"/>
      <c r="AB218" s="2"/>
      <c r="AC218" s="2"/>
      <c r="AD218" s="1"/>
      <c r="AE218" s="1"/>
      <c r="AF218" s="1"/>
      <c r="AG218" s="1"/>
      <c r="AH218" s="1"/>
      <c r="AI218" s="1"/>
    </row>
    <row r="219" spans="9:35" hidden="1" x14ac:dyDescent="0.25">
      <c r="I219" s="1"/>
      <c r="J219" s="1"/>
      <c r="K219" s="1"/>
      <c r="L219" s="1"/>
      <c r="M219" s="1"/>
      <c r="N219" s="1"/>
      <c r="O219" s="1"/>
      <c r="P219" s="1"/>
      <c r="Q219" s="1"/>
      <c r="R219" s="1"/>
      <c r="S219" s="2"/>
      <c r="T219" s="2"/>
      <c r="U219" s="2"/>
      <c r="V219" s="2"/>
      <c r="W219" s="2"/>
      <c r="X219" s="2"/>
      <c r="Y219" s="2"/>
      <c r="Z219" s="2"/>
      <c r="AA219" s="2"/>
      <c r="AB219" s="2"/>
      <c r="AC219" s="2"/>
      <c r="AD219" s="1"/>
      <c r="AE219" s="1"/>
      <c r="AF219" s="1"/>
      <c r="AG219" s="1"/>
      <c r="AH219" s="1"/>
      <c r="AI219" s="1"/>
    </row>
    <row r="220" spans="9:35" hidden="1" x14ac:dyDescent="0.25">
      <c r="I220" s="1"/>
      <c r="J220" s="1"/>
      <c r="K220" s="1"/>
      <c r="L220" s="1"/>
      <c r="M220" s="1"/>
      <c r="N220" s="1"/>
      <c r="O220" s="1"/>
      <c r="P220" s="1"/>
      <c r="Q220" s="1"/>
      <c r="R220" s="1"/>
      <c r="S220" s="2"/>
      <c r="T220" s="2"/>
      <c r="U220" s="2"/>
      <c r="V220" s="2"/>
      <c r="W220" s="2"/>
      <c r="X220" s="2"/>
      <c r="Y220" s="2"/>
      <c r="Z220" s="2"/>
      <c r="AA220" s="2"/>
      <c r="AB220" s="2"/>
      <c r="AC220" s="2"/>
      <c r="AD220" s="1"/>
      <c r="AE220" s="1"/>
      <c r="AF220" s="1"/>
      <c r="AG220" s="1"/>
      <c r="AH220" s="1"/>
      <c r="AI220" s="1"/>
    </row>
    <row r="221" spans="9:35" hidden="1" x14ac:dyDescent="0.25">
      <c r="I221" s="1"/>
      <c r="J221" s="1"/>
      <c r="K221" s="1"/>
      <c r="L221" s="1"/>
      <c r="M221" s="1"/>
      <c r="N221" s="1"/>
      <c r="O221" s="1"/>
      <c r="P221" s="1"/>
      <c r="Q221" s="1"/>
      <c r="R221" s="1"/>
      <c r="S221" s="2"/>
      <c r="T221" s="2"/>
      <c r="U221" s="2"/>
      <c r="V221" s="2"/>
      <c r="W221" s="2"/>
      <c r="X221" s="2"/>
      <c r="Y221" s="2"/>
      <c r="Z221" s="2"/>
      <c r="AA221" s="2"/>
      <c r="AB221" s="2"/>
      <c r="AC221" s="2"/>
      <c r="AD221" s="1"/>
      <c r="AE221" s="1"/>
      <c r="AF221" s="1"/>
      <c r="AG221" s="1"/>
      <c r="AH221" s="1"/>
      <c r="AI221" s="1"/>
    </row>
    <row r="222" spans="9:35" hidden="1" x14ac:dyDescent="0.25">
      <c r="I222" s="1"/>
      <c r="J222" s="1"/>
      <c r="K222" s="1"/>
      <c r="L222" s="1"/>
      <c r="M222" s="1"/>
      <c r="N222" s="1"/>
      <c r="O222" s="1"/>
      <c r="P222" s="1"/>
      <c r="Q222" s="1"/>
      <c r="R222" s="1"/>
      <c r="S222" s="2"/>
      <c r="T222" s="2"/>
      <c r="U222" s="2"/>
      <c r="V222" s="2"/>
      <c r="W222" s="2"/>
      <c r="X222" s="2"/>
      <c r="Y222" s="2"/>
      <c r="Z222" s="2"/>
      <c r="AA222" s="2"/>
      <c r="AB222" s="2"/>
      <c r="AC222" s="2"/>
      <c r="AD222" s="1"/>
      <c r="AE222" s="1"/>
      <c r="AF222" s="1"/>
      <c r="AG222" s="1"/>
      <c r="AH222" s="1"/>
      <c r="AI222" s="1"/>
    </row>
    <row r="223" spans="9:35" hidden="1" x14ac:dyDescent="0.25">
      <c r="I223" s="1"/>
      <c r="J223" s="1"/>
      <c r="K223" s="1"/>
      <c r="L223" s="1"/>
      <c r="M223" s="1"/>
      <c r="N223" s="1"/>
      <c r="O223" s="1"/>
      <c r="P223" s="1"/>
      <c r="Q223" s="1"/>
      <c r="R223" s="1"/>
      <c r="S223" s="2"/>
      <c r="T223" s="2"/>
      <c r="U223" s="2"/>
      <c r="V223" s="2"/>
      <c r="W223" s="2"/>
      <c r="X223" s="2"/>
      <c r="Y223" s="2"/>
      <c r="Z223" s="2"/>
      <c r="AA223" s="2"/>
      <c r="AB223" s="2"/>
      <c r="AC223" s="2"/>
      <c r="AD223" s="1"/>
      <c r="AE223" s="1"/>
      <c r="AF223" s="1"/>
      <c r="AG223" s="1"/>
      <c r="AH223" s="1"/>
      <c r="AI223" s="1"/>
    </row>
    <row r="224" spans="9:35" hidden="1" x14ac:dyDescent="0.25">
      <c r="I224" s="1"/>
      <c r="J224" s="1"/>
      <c r="K224" s="1"/>
      <c r="L224" s="1"/>
      <c r="M224" s="1"/>
      <c r="N224" s="1"/>
      <c r="O224" s="1"/>
      <c r="P224" s="1"/>
      <c r="Q224" s="1"/>
      <c r="R224" s="1"/>
      <c r="S224" s="2"/>
      <c r="T224" s="2"/>
      <c r="U224" s="2"/>
      <c r="V224" s="2"/>
      <c r="W224" s="2"/>
      <c r="X224" s="2"/>
      <c r="Y224" s="2"/>
      <c r="Z224" s="2"/>
      <c r="AA224" s="2"/>
      <c r="AB224" s="2"/>
      <c r="AC224" s="2"/>
      <c r="AD224" s="1"/>
      <c r="AE224" s="1"/>
      <c r="AF224" s="1"/>
      <c r="AG224" s="1"/>
      <c r="AH224" s="1"/>
      <c r="AI224" s="1"/>
    </row>
    <row r="225" spans="9:35" hidden="1" x14ac:dyDescent="0.25">
      <c r="I225" s="1"/>
      <c r="J225" s="1"/>
      <c r="K225" s="1"/>
      <c r="L225" s="1"/>
      <c r="M225" s="1"/>
      <c r="N225" s="1"/>
      <c r="O225" s="1"/>
      <c r="P225" s="1"/>
      <c r="Q225" s="1"/>
      <c r="R225" s="1"/>
      <c r="S225" s="2"/>
      <c r="T225" s="2"/>
      <c r="U225" s="2"/>
      <c r="V225" s="2"/>
      <c r="W225" s="2"/>
      <c r="X225" s="2"/>
      <c r="Y225" s="2"/>
      <c r="Z225" s="2"/>
      <c r="AA225" s="2"/>
      <c r="AB225" s="2"/>
      <c r="AC225" s="2"/>
      <c r="AD225" s="1"/>
      <c r="AE225" s="1"/>
      <c r="AF225" s="1"/>
      <c r="AG225" s="1"/>
      <c r="AH225" s="1"/>
      <c r="AI225" s="1"/>
    </row>
    <row r="226" spans="9:35" hidden="1" x14ac:dyDescent="0.25">
      <c r="I226" s="1"/>
      <c r="J226" s="1"/>
      <c r="K226" s="1"/>
      <c r="L226" s="1"/>
      <c r="M226" s="1"/>
      <c r="N226" s="1"/>
      <c r="O226" s="1"/>
      <c r="P226" s="1"/>
      <c r="Q226" s="1"/>
      <c r="R226" s="1"/>
      <c r="S226" s="2"/>
      <c r="T226" s="2"/>
      <c r="U226" s="2"/>
      <c r="V226" s="2"/>
      <c r="W226" s="2"/>
      <c r="X226" s="2"/>
      <c r="Y226" s="2"/>
      <c r="Z226" s="2"/>
      <c r="AA226" s="2"/>
      <c r="AB226" s="2"/>
      <c r="AC226" s="2"/>
      <c r="AD226" s="1"/>
      <c r="AE226" s="1"/>
      <c r="AF226" s="1"/>
      <c r="AG226" s="1"/>
      <c r="AH226" s="1"/>
      <c r="AI226" s="1"/>
    </row>
    <row r="227" spans="9:35" hidden="1" x14ac:dyDescent="0.25">
      <c r="I227" s="1"/>
      <c r="J227" s="1"/>
      <c r="K227" s="1"/>
      <c r="L227" s="1"/>
      <c r="M227" s="1"/>
      <c r="N227" s="1"/>
      <c r="O227" s="1"/>
      <c r="P227" s="1"/>
      <c r="Q227" s="1"/>
      <c r="R227" s="1"/>
      <c r="S227" s="2"/>
      <c r="T227" s="2"/>
      <c r="U227" s="2"/>
      <c r="V227" s="2"/>
      <c r="W227" s="2"/>
      <c r="X227" s="2"/>
      <c r="Y227" s="2"/>
      <c r="Z227" s="2"/>
      <c r="AA227" s="2"/>
      <c r="AB227" s="2"/>
      <c r="AC227" s="2"/>
      <c r="AD227" s="1"/>
      <c r="AE227" s="1"/>
      <c r="AF227" s="1"/>
      <c r="AG227" s="1"/>
      <c r="AH227" s="1"/>
      <c r="AI227" s="1"/>
    </row>
    <row r="228" spans="9:35" hidden="1" x14ac:dyDescent="0.25">
      <c r="I228" s="1"/>
      <c r="J228" s="1"/>
      <c r="K228" s="1"/>
      <c r="L228" s="1"/>
      <c r="M228" s="1"/>
      <c r="N228" s="1"/>
      <c r="O228" s="1"/>
      <c r="P228" s="1"/>
      <c r="Q228" s="1"/>
      <c r="R228" s="1"/>
      <c r="S228" s="2"/>
      <c r="T228" s="2"/>
      <c r="U228" s="2"/>
      <c r="V228" s="2"/>
      <c r="W228" s="2"/>
      <c r="X228" s="2"/>
      <c r="Y228" s="2"/>
      <c r="Z228" s="2"/>
      <c r="AA228" s="2"/>
      <c r="AB228" s="2"/>
      <c r="AC228" s="2"/>
      <c r="AD228" s="1"/>
      <c r="AE228" s="1"/>
      <c r="AF228" s="1"/>
      <c r="AG228" s="1"/>
      <c r="AH228" s="1"/>
      <c r="AI228" s="1"/>
    </row>
    <row r="229" spans="9:35" hidden="1" x14ac:dyDescent="0.25">
      <c r="I229" s="1"/>
      <c r="J229" s="1"/>
      <c r="K229" s="1"/>
      <c r="L229" s="1"/>
      <c r="M229" s="1"/>
      <c r="N229" s="1"/>
      <c r="O229" s="1"/>
      <c r="P229" s="1"/>
      <c r="Q229" s="1"/>
      <c r="R229" s="1"/>
      <c r="S229" s="2"/>
      <c r="T229" s="2"/>
      <c r="U229" s="2"/>
      <c r="V229" s="2"/>
      <c r="W229" s="2"/>
      <c r="X229" s="2"/>
      <c r="Y229" s="2"/>
      <c r="Z229" s="2"/>
      <c r="AA229" s="2"/>
      <c r="AB229" s="2"/>
      <c r="AC229" s="2"/>
      <c r="AD229" s="1"/>
      <c r="AE229" s="1"/>
      <c r="AF229" s="1"/>
      <c r="AG229" s="1"/>
      <c r="AH229" s="1"/>
      <c r="AI229" s="1"/>
    </row>
    <row r="230" spans="9:35" hidden="1" x14ac:dyDescent="0.25">
      <c r="I230" s="1"/>
      <c r="J230" s="1"/>
      <c r="K230" s="1"/>
      <c r="L230" s="1"/>
      <c r="M230" s="1"/>
      <c r="N230" s="1"/>
      <c r="O230" s="1"/>
      <c r="P230" s="1"/>
      <c r="Q230" s="1"/>
      <c r="R230" s="1"/>
      <c r="S230" s="2"/>
      <c r="T230" s="2"/>
      <c r="U230" s="2"/>
      <c r="V230" s="2"/>
      <c r="W230" s="2"/>
      <c r="X230" s="2"/>
      <c r="Y230" s="2"/>
      <c r="Z230" s="2"/>
      <c r="AA230" s="2"/>
      <c r="AB230" s="2"/>
      <c r="AC230" s="2"/>
      <c r="AD230" s="1"/>
      <c r="AE230" s="1"/>
      <c r="AF230" s="1"/>
      <c r="AG230" s="1"/>
      <c r="AH230" s="1"/>
      <c r="AI230" s="1"/>
    </row>
    <row r="231" spans="9:35" hidden="1" x14ac:dyDescent="0.25">
      <c r="I231" s="1"/>
      <c r="J231" s="1"/>
      <c r="K231" s="1"/>
      <c r="L231" s="1"/>
      <c r="M231" s="1"/>
      <c r="N231" s="1"/>
      <c r="O231" s="1"/>
      <c r="P231" s="1"/>
      <c r="Q231" s="1"/>
      <c r="R231" s="1"/>
      <c r="S231" s="2"/>
      <c r="T231" s="2"/>
      <c r="U231" s="2"/>
      <c r="V231" s="2"/>
      <c r="W231" s="2"/>
      <c r="X231" s="2"/>
      <c r="Y231" s="2"/>
      <c r="Z231" s="2"/>
      <c r="AA231" s="2"/>
      <c r="AB231" s="2"/>
      <c r="AC231" s="2"/>
      <c r="AD231" s="1"/>
      <c r="AE231" s="1"/>
      <c r="AF231" s="1"/>
      <c r="AG231" s="1"/>
      <c r="AH231" s="1"/>
      <c r="AI231" s="1"/>
    </row>
    <row r="232" spans="9:35" hidden="1" x14ac:dyDescent="0.25">
      <c r="I232" s="1"/>
      <c r="J232" s="1"/>
      <c r="K232" s="1"/>
      <c r="L232" s="1"/>
      <c r="M232" s="1"/>
      <c r="N232" s="1"/>
      <c r="O232" s="1"/>
      <c r="P232" s="1"/>
      <c r="Q232" s="1"/>
      <c r="R232" s="1"/>
      <c r="S232" s="2"/>
      <c r="T232" s="2"/>
      <c r="U232" s="2"/>
      <c r="V232" s="2"/>
      <c r="W232" s="2"/>
      <c r="X232" s="2"/>
      <c r="Y232" s="2"/>
      <c r="Z232" s="2"/>
      <c r="AA232" s="2"/>
      <c r="AB232" s="2"/>
      <c r="AC232" s="2"/>
      <c r="AD232" s="1"/>
      <c r="AE232" s="1"/>
      <c r="AF232" s="1"/>
      <c r="AG232" s="1"/>
      <c r="AH232" s="1"/>
      <c r="AI232" s="1"/>
    </row>
    <row r="233" spans="9:35" hidden="1" x14ac:dyDescent="0.25">
      <c r="I233" s="1"/>
      <c r="J233" s="1"/>
      <c r="K233" s="1"/>
      <c r="L233" s="1"/>
      <c r="M233" s="1"/>
      <c r="N233" s="1"/>
      <c r="O233" s="1"/>
      <c r="P233" s="1"/>
      <c r="Q233" s="1"/>
      <c r="R233" s="1"/>
      <c r="S233" s="2"/>
      <c r="T233" s="2"/>
      <c r="U233" s="2"/>
      <c r="V233" s="2"/>
      <c r="W233" s="2"/>
      <c r="X233" s="2"/>
      <c r="Y233" s="2"/>
      <c r="Z233" s="2"/>
      <c r="AA233" s="2"/>
      <c r="AB233" s="2"/>
      <c r="AC233" s="2"/>
      <c r="AD233" s="1"/>
      <c r="AE233" s="1"/>
      <c r="AF233" s="1"/>
      <c r="AG233" s="1"/>
      <c r="AH233" s="1"/>
      <c r="AI233" s="1"/>
    </row>
    <row r="234" spans="9:35" hidden="1" x14ac:dyDescent="0.25">
      <c r="I234" s="1"/>
      <c r="J234" s="1"/>
      <c r="K234" s="1"/>
      <c r="L234" s="1"/>
      <c r="M234" s="1"/>
      <c r="N234" s="1"/>
      <c r="O234" s="1"/>
      <c r="P234" s="1"/>
      <c r="Q234" s="1"/>
      <c r="R234" s="1"/>
      <c r="S234" s="2"/>
      <c r="T234" s="2"/>
      <c r="U234" s="2"/>
      <c r="V234" s="2"/>
      <c r="W234" s="2"/>
      <c r="X234" s="2"/>
      <c r="Y234" s="2"/>
      <c r="Z234" s="2"/>
      <c r="AA234" s="2"/>
      <c r="AB234" s="2"/>
      <c r="AC234" s="2"/>
      <c r="AD234" s="1"/>
      <c r="AE234" s="1"/>
      <c r="AF234" s="1"/>
      <c r="AG234" s="1"/>
      <c r="AH234" s="1"/>
      <c r="AI234" s="1"/>
    </row>
    <row r="235" spans="9:35" hidden="1" x14ac:dyDescent="0.25">
      <c r="I235" s="1"/>
      <c r="J235" s="1"/>
      <c r="K235" s="1"/>
      <c r="L235" s="1"/>
      <c r="M235" s="1"/>
      <c r="N235" s="1"/>
      <c r="O235" s="1"/>
      <c r="P235" s="1"/>
      <c r="Q235" s="1"/>
      <c r="R235" s="1"/>
      <c r="S235" s="2"/>
      <c r="T235" s="2"/>
      <c r="U235" s="2"/>
      <c r="V235" s="2"/>
      <c r="W235" s="2"/>
      <c r="X235" s="2"/>
      <c r="Y235" s="2"/>
      <c r="Z235" s="2"/>
      <c r="AA235" s="2"/>
      <c r="AB235" s="2"/>
      <c r="AC235" s="2"/>
      <c r="AD235" s="1"/>
      <c r="AE235" s="1"/>
      <c r="AF235" s="1"/>
      <c r="AG235" s="1"/>
      <c r="AH235" s="1"/>
      <c r="AI235" s="1"/>
    </row>
    <row r="236" spans="9:35" hidden="1" x14ac:dyDescent="0.25">
      <c r="I236" s="1"/>
      <c r="J236" s="1"/>
      <c r="K236" s="1"/>
      <c r="L236" s="1"/>
      <c r="M236" s="1"/>
      <c r="N236" s="1"/>
      <c r="O236" s="1"/>
      <c r="P236" s="1"/>
      <c r="Q236" s="1"/>
      <c r="R236" s="1"/>
      <c r="S236" s="2"/>
      <c r="T236" s="2"/>
      <c r="U236" s="2"/>
      <c r="V236" s="2"/>
      <c r="W236" s="2"/>
      <c r="X236" s="2"/>
      <c r="Y236" s="2"/>
      <c r="Z236" s="2"/>
      <c r="AA236" s="2"/>
      <c r="AB236" s="2"/>
      <c r="AC236" s="2"/>
      <c r="AD236" s="1"/>
      <c r="AE236" s="1"/>
      <c r="AF236" s="1"/>
      <c r="AG236" s="1"/>
      <c r="AH236" s="1"/>
      <c r="AI236" s="1"/>
    </row>
    <row r="237" spans="9:35" hidden="1" x14ac:dyDescent="0.25">
      <c r="I237" s="1"/>
      <c r="J237" s="1"/>
      <c r="K237" s="1"/>
      <c r="L237" s="1"/>
      <c r="M237" s="1"/>
      <c r="N237" s="1"/>
      <c r="O237" s="1"/>
      <c r="P237" s="1"/>
      <c r="Q237" s="1"/>
      <c r="R237" s="1"/>
      <c r="S237" s="2"/>
      <c r="T237" s="2"/>
      <c r="U237" s="2"/>
      <c r="V237" s="2"/>
      <c r="W237" s="2"/>
      <c r="X237" s="2"/>
      <c r="Y237" s="2"/>
      <c r="Z237" s="2"/>
      <c r="AA237" s="2"/>
      <c r="AB237" s="2"/>
      <c r="AC237" s="2"/>
      <c r="AD237" s="1"/>
      <c r="AE237" s="1"/>
      <c r="AF237" s="1"/>
      <c r="AG237" s="1"/>
      <c r="AH237" s="1"/>
      <c r="AI237" s="1"/>
    </row>
    <row r="238" spans="9:35" hidden="1" x14ac:dyDescent="0.25">
      <c r="I238" s="1"/>
      <c r="J238" s="1"/>
      <c r="K238" s="1"/>
      <c r="L238" s="1"/>
      <c r="M238" s="1"/>
      <c r="N238" s="1"/>
      <c r="O238" s="1"/>
      <c r="P238" s="1"/>
      <c r="Q238" s="1"/>
      <c r="R238" s="1"/>
      <c r="S238" s="2"/>
      <c r="T238" s="2"/>
      <c r="U238" s="2"/>
      <c r="V238" s="2"/>
      <c r="W238" s="2"/>
      <c r="X238" s="2"/>
      <c r="Y238" s="2"/>
      <c r="Z238" s="2"/>
      <c r="AA238" s="2"/>
      <c r="AB238" s="2"/>
      <c r="AC238" s="2"/>
      <c r="AD238" s="1"/>
      <c r="AE238" s="1"/>
      <c r="AF238" s="1"/>
      <c r="AG238" s="1"/>
      <c r="AH238" s="1"/>
      <c r="AI238" s="1"/>
    </row>
    <row r="239" spans="9:35" hidden="1" x14ac:dyDescent="0.25">
      <c r="I239" s="1"/>
      <c r="J239" s="1"/>
      <c r="K239" s="1"/>
      <c r="L239" s="1"/>
      <c r="M239" s="1"/>
      <c r="N239" s="1"/>
      <c r="O239" s="1"/>
      <c r="P239" s="1"/>
      <c r="Q239" s="1"/>
      <c r="R239" s="1"/>
      <c r="S239" s="2"/>
      <c r="T239" s="2"/>
      <c r="U239" s="2"/>
      <c r="V239" s="2"/>
      <c r="W239" s="2"/>
      <c r="X239" s="2"/>
      <c r="Y239" s="2"/>
      <c r="Z239" s="2"/>
      <c r="AA239" s="2"/>
      <c r="AB239" s="2"/>
      <c r="AC239" s="2"/>
      <c r="AD239" s="1"/>
      <c r="AE239" s="1"/>
      <c r="AF239" s="1"/>
      <c r="AG239" s="1"/>
      <c r="AH239" s="1"/>
      <c r="AI239" s="1"/>
    </row>
    <row r="240" spans="9:35" hidden="1" x14ac:dyDescent="0.25">
      <c r="I240" s="1"/>
      <c r="J240" s="1"/>
      <c r="K240" s="1"/>
      <c r="L240" s="1"/>
      <c r="M240" s="1"/>
      <c r="N240" s="1"/>
      <c r="O240" s="1"/>
      <c r="P240" s="1"/>
      <c r="Q240" s="1"/>
      <c r="R240" s="1"/>
      <c r="S240" s="2"/>
      <c r="T240" s="2"/>
      <c r="U240" s="2"/>
      <c r="V240" s="2"/>
      <c r="W240" s="2"/>
      <c r="X240" s="2"/>
      <c r="Y240" s="2"/>
      <c r="Z240" s="2"/>
      <c r="AA240" s="2"/>
      <c r="AB240" s="2"/>
      <c r="AC240" s="2"/>
      <c r="AD240" s="1"/>
      <c r="AE240" s="1"/>
      <c r="AF240" s="1"/>
      <c r="AG240" s="1"/>
      <c r="AH240" s="1"/>
      <c r="AI240" s="1"/>
    </row>
    <row r="241" spans="9:35" hidden="1" x14ac:dyDescent="0.25">
      <c r="I241" s="1"/>
      <c r="J241" s="1"/>
      <c r="K241" s="1"/>
      <c r="L241" s="1"/>
      <c r="M241" s="1"/>
      <c r="N241" s="1"/>
      <c r="O241" s="1"/>
      <c r="P241" s="1"/>
      <c r="Q241" s="1"/>
      <c r="R241" s="1"/>
      <c r="S241" s="2"/>
      <c r="T241" s="2"/>
      <c r="U241" s="2"/>
      <c r="V241" s="2"/>
      <c r="W241" s="2"/>
      <c r="X241" s="2"/>
      <c r="Y241" s="2"/>
      <c r="Z241" s="2"/>
      <c r="AA241" s="2"/>
      <c r="AB241" s="2"/>
      <c r="AC241" s="2"/>
      <c r="AD241" s="1"/>
      <c r="AE241" s="1"/>
      <c r="AF241" s="1"/>
      <c r="AG241" s="1"/>
      <c r="AH241" s="1"/>
      <c r="AI241" s="1"/>
    </row>
    <row r="242" spans="9:35" hidden="1" x14ac:dyDescent="0.25">
      <c r="I242" s="1"/>
      <c r="J242" s="1"/>
      <c r="K242" s="1"/>
      <c r="L242" s="1"/>
      <c r="M242" s="1"/>
      <c r="N242" s="1"/>
      <c r="O242" s="1"/>
      <c r="P242" s="1"/>
      <c r="Q242" s="1"/>
      <c r="R242" s="1"/>
      <c r="S242" s="2"/>
      <c r="T242" s="2"/>
      <c r="U242" s="2"/>
      <c r="V242" s="2"/>
      <c r="W242" s="2"/>
      <c r="X242" s="2"/>
      <c r="Y242" s="2"/>
      <c r="Z242" s="2"/>
      <c r="AA242" s="2"/>
      <c r="AB242" s="2"/>
      <c r="AC242" s="2"/>
      <c r="AD242" s="1"/>
      <c r="AE242" s="1"/>
      <c r="AF242" s="1"/>
      <c r="AG242" s="1"/>
      <c r="AH242" s="1"/>
      <c r="AI242" s="1"/>
    </row>
    <row r="243" spans="9:35" hidden="1" x14ac:dyDescent="0.25">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9:35" hidden="1" x14ac:dyDescent="0.25">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9:35" hidden="1" x14ac:dyDescent="0.25">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9:35" hidden="1" x14ac:dyDescent="0.25">
      <c r="L246" s="1"/>
      <c r="M246" s="1"/>
      <c r="P246" s="1"/>
      <c r="Q246" s="1"/>
    </row>
    <row r="247" spans="9:35" hidden="1" x14ac:dyDescent="0.25">
      <c r="P247" s="1"/>
      <c r="Q247" s="1"/>
    </row>
    <row r="248" spans="9:35" hidden="1" x14ac:dyDescent="0.25">
      <c r="P248" s="1"/>
      <c r="Q248" s="1"/>
    </row>
    <row r="249" spans="9:35" hidden="1" x14ac:dyDescent="0.25">
      <c r="P249" s="1"/>
      <c r="Q249" s="1"/>
    </row>
  </sheetData>
  <sheetProtection algorithmName="SHA-512" hashValue="zrjNT97kaLSRdnm3f7dieZbki31+WQWgYxXrcwCS16MmcienUElejsxuW6HFIitiXGE1MqrIDRIS5q6dwJQG5A==" saltValue="iyWzS8FdYiAfTYhxK8Ej6Q==" spinCount="100000" sheet="1" objects="1" scenarios="1"/>
  <dataConsolidate/>
  <customSheetViews>
    <customSheetView guid="{A6CB2953-6BFE-4768-9F5B-5123071203AA}" scale="107" topLeftCell="D1">
      <selection activeCell="U5" sqref="U5"/>
      <pageMargins left="0.7" right="0.7" top="0.75" bottom="0.75" header="0.3" footer="0.3"/>
      <pageSetup orientation="portrait" horizontalDpi="300" verticalDpi="300" r:id="rId1"/>
    </customSheetView>
  </customSheetViews>
  <mergeCells count="17">
    <mergeCell ref="P21:Q21"/>
    <mergeCell ref="P32:Q32"/>
    <mergeCell ref="F30:H30"/>
    <mergeCell ref="R12:R16"/>
    <mergeCell ref="F16:H16"/>
    <mergeCell ref="F2:H2"/>
    <mergeCell ref="R19:R31"/>
    <mergeCell ref="G31:H31"/>
    <mergeCell ref="L2:R2"/>
    <mergeCell ref="P19:Q19"/>
    <mergeCell ref="G3:H3"/>
    <mergeCell ref="G14:H14"/>
    <mergeCell ref="L30:M30"/>
    <mergeCell ref="L29:M29"/>
    <mergeCell ref="G28:H28"/>
    <mergeCell ref="P12:Q12"/>
    <mergeCell ref="L12:M12"/>
  </mergeCells>
  <conditionalFormatting sqref="R18">
    <cfRule type="cellIs" dxfId="5" priority="2" operator="greaterThan">
      <formula>0.4301</formula>
    </cfRule>
    <cfRule type="cellIs" dxfId="4" priority="3" operator="lessThan">
      <formula>0.43</formula>
    </cfRule>
  </conditionalFormatting>
  <dataValidations count="1">
    <dataValidation type="custom" allowBlank="1" showInputMessage="1" showErrorMessage="1" sqref="M20:M21 G18:H23 R12:R31 L28 L29:M31 N12:O31 E2:E31 M22:M26 Q14:Q18 S8:U13 F24:H29 P19:Q19 G3:H3 Q20 G4:H9 F10:H14 R4:R11 L13:M19 L20:L27 M27:M28 P21:Q31 L12:M12" xr:uid="{3B362464-D97B-4C43-9CF6-D18A362AB325}">
      <formula1>"*"""""</formula1>
    </dataValidation>
  </dataValidations>
  <hyperlinks>
    <hyperlink ref="P32:Q32" location="'LO Validations'!A1" display="LO Validations" xr:uid="{9B4A83A0-2918-4EDB-887A-44AC44509152}"/>
  </hyperlinks>
  <pageMargins left="0.7" right="0.7" top="0.75" bottom="0.75" header="0.3" footer="0.3"/>
  <pageSetup scale="66" fitToHeight="0" orientation="landscape" horizontalDpi="300" verticalDpi="300" r:id="rId2"/>
  <extLst>
    <ext xmlns:x14="http://schemas.microsoft.com/office/spreadsheetml/2009/9/main" uri="{CCE6A557-97BC-4b89-ADB6-D9C93CAAB3DF}">
      <x14:dataValidations xmlns:xm="http://schemas.microsoft.com/office/excel/2006/main" count="3">
        <x14:dataValidation type="list" allowBlank="1" showInputMessage="1" showErrorMessage="1" xr:uid="{193F4A31-9E93-4B13-AD67-23629A21DAB9}">
          <x14:formula1>
            <xm:f>Sheet1!$Z$14:$Z$19</xm:f>
          </x14:formula1>
          <xm:sqref>P20</xm:sqref>
        </x14:dataValidation>
        <x14:dataValidation type="list" allowBlank="1" showInputMessage="1" showErrorMessage="1" xr:uid="{ABE681FE-C649-4100-B8AA-A1D30B301EA6}">
          <x14:formula1>
            <xm:f>Sheet1!$Z$21:$Z$24</xm:f>
          </x14:formula1>
          <xm:sqref>F31</xm:sqref>
        </x14:dataValidation>
        <x14:dataValidation type="list" allowBlank="1" showInputMessage="1" showErrorMessage="1" xr:uid="{CE7D1585-62E0-4F09-B137-F8FDCCF71675}">
          <x14:formula1>
            <xm:f>Validations!$T$17:$T$20</xm:f>
          </x14:formula1>
          <xm:sqref>P12:Q12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45F44-EEE5-421C-9E10-E12CFF17E66F}">
  <dimension ref="A1:T755"/>
  <sheetViews>
    <sheetView zoomScale="145" zoomScaleNormal="145" workbookViewId="0">
      <pane ySplit="24" topLeftCell="A25" activePane="bottomLeft" state="frozen"/>
      <selection pane="bottomLeft" sqref="A1:XFD1048576"/>
    </sheetView>
  </sheetViews>
  <sheetFormatPr defaultRowHeight="15" zeroHeight="1" x14ac:dyDescent="0.25"/>
  <cols>
    <col min="1" max="2" width="1.140625" customWidth="1"/>
    <col min="3" max="3" width="45.140625" customWidth="1"/>
    <col min="4" max="4" width="12.42578125" customWidth="1"/>
    <col min="5" max="5" width="8.85546875" style="1" customWidth="1"/>
    <col min="6" max="6" width="27.42578125" style="1" customWidth="1"/>
    <col min="7" max="20" width="9.140625" style="1"/>
  </cols>
  <sheetData>
    <row r="1" spans="1:15" s="1" customFormat="1" ht="15.75" hidden="1" thickBot="1" x14ac:dyDescent="0.3"/>
    <row r="2" spans="1:15" ht="15.75" hidden="1" thickBot="1" x14ac:dyDescent="0.3">
      <c r="A2" s="7"/>
      <c r="B2" s="128"/>
      <c r="C2" s="3"/>
      <c r="D2" s="5" t="s">
        <v>28</v>
      </c>
      <c r="E2" s="5"/>
      <c r="F2" s="5"/>
      <c r="G2" s="5"/>
      <c r="H2" s="5"/>
      <c r="I2" s="5"/>
      <c r="J2" s="6"/>
      <c r="K2" s="319" t="s">
        <v>245</v>
      </c>
      <c r="L2" s="319"/>
      <c r="M2" s="319"/>
      <c r="N2" s="319"/>
      <c r="O2" s="142"/>
    </row>
    <row r="3" spans="1:15" ht="15.75" hidden="1" thickBot="1" x14ac:dyDescent="0.3">
      <c r="A3" s="7"/>
      <c r="B3" s="128"/>
      <c r="C3" s="224" t="str">
        <f>'LO Prelim'!F2</f>
        <v>Borrower</v>
      </c>
      <c r="D3" s="199">
        <f>'LO Prelim'!F14</f>
        <v>0</v>
      </c>
      <c r="E3" s="225"/>
      <c r="F3" s="241"/>
      <c r="G3" s="241"/>
      <c r="H3" s="128"/>
      <c r="I3" s="128"/>
      <c r="J3" s="8"/>
      <c r="K3" s="142"/>
      <c r="L3" s="142"/>
      <c r="M3" s="142"/>
      <c r="N3" s="142"/>
      <c r="O3" s="142"/>
    </row>
    <row r="4" spans="1:15" ht="15.75" hidden="1" thickBot="1" x14ac:dyDescent="0.3">
      <c r="A4" s="7"/>
      <c r="B4" s="128"/>
      <c r="C4" s="20"/>
      <c r="D4" s="183"/>
      <c r="E4" s="128"/>
      <c r="F4" s="128"/>
      <c r="G4" s="128"/>
      <c r="H4" s="128"/>
      <c r="I4" s="128"/>
      <c r="J4" s="8"/>
      <c r="K4" s="142"/>
      <c r="L4" s="142"/>
      <c r="M4" s="142"/>
      <c r="N4" s="142"/>
      <c r="O4" s="142"/>
    </row>
    <row r="5" spans="1:15" ht="15.75" hidden="1" thickBot="1" x14ac:dyDescent="0.3">
      <c r="A5" s="7"/>
      <c r="B5" s="128"/>
      <c r="C5" s="224" t="str">
        <f>'LO Prelim'!F16</f>
        <v>Co-Borrower</v>
      </c>
      <c r="D5" s="199">
        <f>'LO Prelim'!F28</f>
        <v>0</v>
      </c>
      <c r="E5" s="225"/>
      <c r="F5" s="24" t="str" cm="1">
        <f t="array" ref="F5:G5">'LO Prelim'!P12:Q12</f>
        <v>No DPA</v>
      </c>
      <c r="G5" s="142">
        <v>0</v>
      </c>
      <c r="H5" s="128"/>
      <c r="I5" s="128"/>
      <c r="J5" s="8"/>
      <c r="K5" s="142"/>
      <c r="L5" s="142"/>
      <c r="M5" s="142"/>
      <c r="N5" s="142"/>
      <c r="O5" s="142"/>
    </row>
    <row r="6" spans="1:15" ht="15.75" hidden="1" thickBot="1" x14ac:dyDescent="0.3">
      <c r="A6" s="7"/>
      <c r="B6" s="128"/>
      <c r="C6" s="7"/>
      <c r="D6" s="183"/>
      <c r="E6" s="128"/>
      <c r="F6" s="240" t="s">
        <v>244</v>
      </c>
      <c r="G6" s="242" t="e">
        <f>'LO Prelim'!Q31</f>
        <v>#DIV/0!</v>
      </c>
      <c r="H6" s="128"/>
      <c r="I6" s="128"/>
      <c r="J6" s="8"/>
      <c r="K6" s="142"/>
      <c r="L6" s="142"/>
      <c r="M6" s="142"/>
      <c r="N6" s="142"/>
      <c r="O6" s="142"/>
    </row>
    <row r="7" spans="1:15" ht="15.75" hidden="1" thickBot="1" x14ac:dyDescent="0.3">
      <c r="A7" s="7"/>
      <c r="B7" s="128"/>
      <c r="C7" s="243" t="s">
        <v>235</v>
      </c>
      <c r="D7" s="199">
        <f>D5+D3</f>
        <v>0</v>
      </c>
      <c r="E7" s="128"/>
      <c r="F7" s="128"/>
      <c r="G7" s="128"/>
      <c r="H7" s="128"/>
      <c r="I7" s="128"/>
      <c r="J7" s="8"/>
      <c r="K7" s="142"/>
      <c r="L7" s="142"/>
      <c r="M7" s="142"/>
      <c r="N7" s="142"/>
      <c r="O7" s="142"/>
    </row>
    <row r="8" spans="1:15" ht="15.75" hidden="1" thickBot="1" x14ac:dyDescent="0.3">
      <c r="A8" s="7"/>
      <c r="B8" s="128"/>
      <c r="C8" s="7"/>
      <c r="D8" s="128"/>
      <c r="E8" s="128"/>
      <c r="F8" s="128"/>
      <c r="G8" s="128"/>
      <c r="H8" s="128"/>
      <c r="I8" s="128"/>
      <c r="J8" s="8"/>
      <c r="K8" s="142"/>
      <c r="L8" s="142"/>
      <c r="M8" s="142"/>
      <c r="N8" s="142"/>
      <c r="O8" s="142"/>
    </row>
    <row r="9" spans="1:15" ht="15.75" hidden="1" thickBot="1" x14ac:dyDescent="0.3">
      <c r="A9" s="7"/>
      <c r="B9" s="128"/>
      <c r="C9" s="20" t="s">
        <v>224</v>
      </c>
      <c r="D9" s="128"/>
      <c r="E9" s="303" t="s">
        <v>240</v>
      </c>
      <c r="F9" s="323"/>
      <c r="G9" s="323"/>
      <c r="H9" s="323"/>
      <c r="I9" s="323"/>
      <c r="J9" s="304"/>
      <c r="K9" s="142"/>
      <c r="L9" s="142"/>
      <c r="M9" s="142"/>
      <c r="N9" s="142"/>
      <c r="O9" s="142"/>
    </row>
    <row r="10" spans="1:15" ht="15.75" hidden="1" thickBot="1" x14ac:dyDescent="0.3">
      <c r="A10" s="7"/>
      <c r="B10" s="128"/>
      <c r="C10" s="231" t="e">
        <f>'LO Prelim'!M21</f>
        <v>#DIV/0!</v>
      </c>
      <c r="D10" s="128"/>
      <c r="E10" s="128"/>
      <c r="F10" s="128"/>
      <c r="G10" s="128"/>
      <c r="H10" s="128"/>
      <c r="I10" s="128"/>
      <c r="J10" s="8"/>
      <c r="K10" s="142"/>
      <c r="L10" s="142"/>
      <c r="M10" s="142"/>
      <c r="N10" s="142"/>
      <c r="O10" s="142"/>
    </row>
    <row r="11" spans="1:15" ht="15.75" hidden="1" thickBot="1" x14ac:dyDescent="0.3">
      <c r="A11" s="7"/>
      <c r="B11" s="128"/>
      <c r="C11" s="20" t="s">
        <v>225</v>
      </c>
      <c r="D11" s="128"/>
      <c r="E11" s="237" t="s">
        <v>238</v>
      </c>
      <c r="F11" s="324"/>
      <c r="G11" s="325"/>
      <c r="H11" s="325"/>
      <c r="I11" s="325"/>
      <c r="J11" s="326"/>
      <c r="K11" s="142"/>
      <c r="L11" s="142"/>
      <c r="M11" s="142"/>
      <c r="N11" s="142"/>
      <c r="O11" s="142"/>
    </row>
    <row r="12" spans="1:15" ht="15.75" hidden="1" thickBot="1" x14ac:dyDescent="0.3">
      <c r="A12" s="7"/>
      <c r="B12" s="128"/>
      <c r="C12" s="231" t="e">
        <f>'LO Prelim'!M27</f>
        <v>#DIV/0!</v>
      </c>
      <c r="D12" s="128"/>
      <c r="E12" s="316"/>
      <c r="F12" s="317"/>
      <c r="G12" s="317"/>
      <c r="H12" s="317"/>
      <c r="I12" s="317"/>
      <c r="J12" s="318"/>
      <c r="K12" s="142"/>
      <c r="L12" s="142"/>
      <c r="M12" s="142"/>
      <c r="N12" s="142"/>
      <c r="O12" s="142"/>
    </row>
    <row r="13" spans="1:15" ht="15.75" hidden="1" thickBot="1" x14ac:dyDescent="0.3">
      <c r="A13" s="7"/>
      <c r="B13" s="128"/>
      <c r="C13" s="20" t="s">
        <v>226</v>
      </c>
      <c r="D13" s="128"/>
      <c r="E13" s="316"/>
      <c r="F13" s="317"/>
      <c r="G13" s="317"/>
      <c r="H13" s="317"/>
      <c r="I13" s="317"/>
      <c r="J13" s="318"/>
      <c r="K13" s="142"/>
      <c r="L13" s="142"/>
      <c r="M13" s="142"/>
      <c r="N13" s="142"/>
      <c r="O13" s="142"/>
    </row>
    <row r="14" spans="1:15" ht="15.75" hidden="1" thickBot="1" x14ac:dyDescent="0.3">
      <c r="A14" s="7"/>
      <c r="B14" s="128"/>
      <c r="C14" s="232">
        <f>'LO Prelim'!Q13-'LO Prelim'!Q20</f>
        <v>0</v>
      </c>
      <c r="D14" s="128"/>
      <c r="E14" s="316"/>
      <c r="F14" s="317"/>
      <c r="G14" s="317"/>
      <c r="H14" s="317"/>
      <c r="I14" s="317"/>
      <c r="J14" s="318"/>
      <c r="K14" s="142"/>
      <c r="L14" s="142"/>
      <c r="M14" s="142"/>
      <c r="N14" s="142"/>
      <c r="O14" s="142"/>
    </row>
    <row r="15" spans="1:15" ht="15.75" hidden="1" thickBot="1" x14ac:dyDescent="0.3">
      <c r="A15" s="7"/>
      <c r="B15" s="128"/>
      <c r="C15" s="244" t="s">
        <v>207</v>
      </c>
      <c r="D15" s="128"/>
      <c r="E15" s="316"/>
      <c r="F15" s="317"/>
      <c r="G15" s="317"/>
      <c r="H15" s="317"/>
      <c r="I15" s="317"/>
      <c r="J15" s="318"/>
      <c r="K15" s="142"/>
      <c r="L15" s="142"/>
      <c r="M15" s="142"/>
      <c r="N15" s="142"/>
      <c r="O15" s="142"/>
    </row>
    <row r="16" spans="1:15" ht="15.75" hidden="1" thickBot="1" x14ac:dyDescent="0.3">
      <c r="A16" s="7"/>
      <c r="B16" s="128"/>
      <c r="C16" s="233">
        <f>'LO Prelim'!Q13</f>
        <v>0</v>
      </c>
      <c r="D16" s="128"/>
      <c r="E16" s="316"/>
      <c r="F16" s="317"/>
      <c r="G16" s="317"/>
      <c r="H16" s="317"/>
      <c r="I16" s="317"/>
      <c r="J16" s="318"/>
      <c r="K16" s="142"/>
      <c r="L16" s="142"/>
      <c r="M16" s="142"/>
      <c r="N16" s="142"/>
      <c r="O16" s="142"/>
    </row>
    <row r="17" spans="1:15" ht="15.75" hidden="1" thickBot="1" x14ac:dyDescent="0.3">
      <c r="A17" s="7"/>
      <c r="B17" s="128"/>
      <c r="C17" s="20" t="s">
        <v>227</v>
      </c>
      <c r="D17" s="128"/>
      <c r="E17" s="316"/>
      <c r="F17" s="317"/>
      <c r="G17" s="317"/>
      <c r="H17" s="317"/>
      <c r="I17" s="317"/>
      <c r="J17" s="318"/>
      <c r="K17" s="142"/>
      <c r="L17" s="142"/>
      <c r="M17" s="142"/>
      <c r="N17" s="142"/>
      <c r="O17" s="142"/>
    </row>
    <row r="18" spans="1:15" ht="15.75" hidden="1" thickBot="1" x14ac:dyDescent="0.3">
      <c r="A18" s="7"/>
      <c r="B18" s="128"/>
      <c r="C18" s="234" t="e">
        <f>'LO Prelim'!R18</f>
        <v>#DIV/0!</v>
      </c>
      <c r="D18" s="128"/>
      <c r="E18" s="316"/>
      <c r="F18" s="317"/>
      <c r="G18" s="317"/>
      <c r="H18" s="317"/>
      <c r="I18" s="317"/>
      <c r="J18" s="318"/>
      <c r="K18" s="142"/>
      <c r="L18" s="142"/>
      <c r="M18" s="142"/>
      <c r="N18" s="142"/>
      <c r="O18" s="142"/>
    </row>
    <row r="19" spans="1:15" ht="15.75" hidden="1" thickBot="1" x14ac:dyDescent="0.3">
      <c r="A19" s="7"/>
      <c r="B19" s="128"/>
      <c r="C19" s="20" t="s">
        <v>229</v>
      </c>
      <c r="D19" s="128"/>
      <c r="E19" s="316"/>
      <c r="F19" s="317"/>
      <c r="G19" s="317"/>
      <c r="H19" s="317"/>
      <c r="I19" s="317"/>
      <c r="J19" s="318"/>
      <c r="K19" s="142"/>
      <c r="L19" s="142"/>
      <c r="M19" s="142"/>
      <c r="N19" s="142"/>
      <c r="O19" s="142"/>
    </row>
    <row r="20" spans="1:15" ht="15.75" hidden="1" thickBot="1" x14ac:dyDescent="0.3">
      <c r="A20" s="7"/>
      <c r="B20" s="128"/>
      <c r="C20" s="235">
        <f>100%-'LO Prelim'!P20</f>
        <v>1</v>
      </c>
      <c r="D20" s="128"/>
      <c r="E20" s="316"/>
      <c r="F20" s="317"/>
      <c r="G20" s="317"/>
      <c r="H20" s="317"/>
      <c r="I20" s="317"/>
      <c r="J20" s="318"/>
      <c r="K20" s="142"/>
      <c r="L20" s="142"/>
      <c r="M20" s="142"/>
      <c r="N20" s="142"/>
      <c r="O20" s="142"/>
    </row>
    <row r="21" spans="1:15" ht="15.75" hidden="1" thickBot="1" x14ac:dyDescent="0.3">
      <c r="A21" s="7"/>
      <c r="B21" s="128"/>
      <c r="C21" s="20" t="s">
        <v>228</v>
      </c>
      <c r="D21" s="128"/>
      <c r="E21" s="316"/>
      <c r="F21" s="317"/>
      <c r="G21" s="317"/>
      <c r="H21" s="317"/>
      <c r="I21" s="317"/>
      <c r="J21" s="318"/>
      <c r="K21" s="142"/>
      <c r="L21" s="142"/>
      <c r="M21" s="142"/>
      <c r="N21" s="142"/>
      <c r="O21" s="142"/>
    </row>
    <row r="22" spans="1:15" ht="15.75" hidden="1" thickBot="1" x14ac:dyDescent="0.3">
      <c r="A22" s="7"/>
      <c r="B22" s="128"/>
      <c r="C22" s="232">
        <f>'LO Prelim'!F30</f>
        <v>0</v>
      </c>
      <c r="D22" s="128"/>
      <c r="E22" s="316"/>
      <c r="F22" s="317"/>
      <c r="G22" s="317"/>
      <c r="H22" s="317"/>
      <c r="I22" s="317"/>
      <c r="J22" s="318"/>
      <c r="K22" s="142"/>
      <c r="L22" s="142"/>
      <c r="M22" s="142"/>
      <c r="N22" s="142"/>
      <c r="O22" s="142"/>
    </row>
    <row r="23" spans="1:15" ht="15.75" hidden="1" thickBot="1" x14ac:dyDescent="0.3">
      <c r="A23" s="7"/>
      <c r="B23" s="128"/>
      <c r="C23" s="20" t="str">
        <f>'LO Prelim'!P30</f>
        <v>Cash Needed</v>
      </c>
      <c r="D23" s="128"/>
      <c r="E23" s="316"/>
      <c r="F23" s="317"/>
      <c r="G23" s="317"/>
      <c r="H23" s="317"/>
      <c r="I23" s="317"/>
      <c r="J23" s="318"/>
      <c r="K23" s="142"/>
      <c r="L23" s="142"/>
      <c r="M23" s="142"/>
      <c r="N23" s="142"/>
      <c r="O23" s="142"/>
    </row>
    <row r="24" spans="1:15" ht="15.75" hidden="1" thickBot="1" x14ac:dyDescent="0.3">
      <c r="A24" s="128"/>
      <c r="B24" s="128"/>
      <c r="C24" s="236">
        <f>IF('LO Prelim'!P30="Reserves",'LO Prelim'!Q30/'LO Prelim'!Q18,'LO Prelim'!Q30)</f>
        <v>-1495</v>
      </c>
      <c r="D24" s="27"/>
      <c r="E24" s="320"/>
      <c r="F24" s="321"/>
      <c r="G24" s="321"/>
      <c r="H24" s="321"/>
      <c r="I24" s="321"/>
      <c r="J24" s="322"/>
      <c r="K24" s="142"/>
      <c r="L24" s="142"/>
      <c r="M24" s="142"/>
      <c r="N24" s="142"/>
      <c r="O24" s="142"/>
    </row>
    <row r="25" spans="1:15" s="1" customFormat="1" hidden="1" x14ac:dyDescent="0.25"/>
    <row r="26" spans="1:15" s="1" customFormat="1" hidden="1" x14ac:dyDescent="0.25"/>
    <row r="27" spans="1:15" s="1" customFormat="1" hidden="1" x14ac:dyDescent="0.25"/>
    <row r="28" spans="1:15" s="1" customFormat="1" hidden="1" x14ac:dyDescent="0.25"/>
    <row r="29" spans="1:15" s="1" customFormat="1" hidden="1" x14ac:dyDescent="0.25"/>
    <row r="30" spans="1:15" s="1" customFormat="1" hidden="1" x14ac:dyDescent="0.25"/>
    <row r="31" spans="1:15" s="1" customFormat="1" hidden="1" x14ac:dyDescent="0.25"/>
    <row r="32" spans="1:15" s="1" customFormat="1" hidden="1" x14ac:dyDescent="0.25"/>
    <row r="33" spans="1:10" s="1" customFormat="1" hidden="1" x14ac:dyDescent="0.25"/>
    <row r="34" spans="1:10" s="1" customFormat="1" hidden="1" x14ac:dyDescent="0.25"/>
    <row r="35" spans="1:10" hidden="1" x14ac:dyDescent="0.25">
      <c r="A35" s="7"/>
      <c r="B35" s="128"/>
      <c r="C35" s="319"/>
      <c r="D35" s="319"/>
      <c r="E35" s="142"/>
      <c r="F35" s="142"/>
      <c r="G35" s="142"/>
      <c r="H35" s="142"/>
      <c r="I35" s="142"/>
      <c r="J35" s="142"/>
    </row>
    <row r="36" spans="1:10" hidden="1" x14ac:dyDescent="0.25">
      <c r="A36" s="7"/>
      <c r="B36" s="128"/>
      <c r="C36" s="319"/>
      <c r="D36" s="319"/>
      <c r="E36" s="142"/>
      <c r="F36" s="142"/>
      <c r="G36" s="142"/>
      <c r="H36" s="142"/>
      <c r="I36" s="142"/>
      <c r="J36" s="142"/>
    </row>
    <row r="37" spans="1:10" hidden="1" x14ac:dyDescent="0.25">
      <c r="A37" s="7"/>
      <c r="B37" s="128"/>
      <c r="C37" s="142"/>
      <c r="D37" s="142"/>
      <c r="E37" s="142"/>
      <c r="F37" s="142"/>
      <c r="G37" s="142"/>
      <c r="H37" s="142"/>
      <c r="I37" s="142"/>
      <c r="J37" s="142"/>
    </row>
    <row r="38" spans="1:10" hidden="1" x14ac:dyDescent="0.25">
      <c r="A38" s="7"/>
      <c r="B38" s="128"/>
      <c r="C38" s="142"/>
      <c r="D38" s="142"/>
      <c r="E38" s="142"/>
      <c r="F38" s="142"/>
      <c r="G38" s="142"/>
      <c r="H38" s="142"/>
      <c r="I38" s="142"/>
      <c r="J38" s="142"/>
    </row>
    <row r="39" spans="1:10" hidden="1" x14ac:dyDescent="0.25">
      <c r="A39" s="128"/>
      <c r="B39" s="128"/>
      <c r="C39" s="142"/>
      <c r="D39" s="142"/>
      <c r="E39" s="142"/>
      <c r="F39" s="142"/>
      <c r="G39" s="142"/>
      <c r="H39" s="142"/>
      <c r="I39" s="142"/>
      <c r="J39" s="142"/>
    </row>
    <row r="40" spans="1:10" hidden="1" x14ac:dyDescent="0.25">
      <c r="A40" s="128"/>
      <c r="B40" s="128"/>
      <c r="C40" s="142"/>
      <c r="D40" s="142"/>
      <c r="E40" s="142"/>
      <c r="F40" s="142"/>
      <c r="G40" s="142"/>
      <c r="H40" s="142"/>
      <c r="I40" s="142"/>
      <c r="J40" s="142"/>
    </row>
    <row r="41" spans="1:10" hidden="1" x14ac:dyDescent="0.25">
      <c r="A41" s="1"/>
      <c r="B41" s="1"/>
      <c r="C41" s="142"/>
      <c r="D41" s="142"/>
      <c r="E41" s="142"/>
      <c r="F41" s="142"/>
      <c r="G41" s="142"/>
      <c r="H41" s="142"/>
      <c r="I41" s="142"/>
      <c r="J41" s="142"/>
    </row>
    <row r="42" spans="1:10" hidden="1" x14ac:dyDescent="0.25">
      <c r="A42" s="1"/>
      <c r="B42" s="1"/>
      <c r="C42" s="142"/>
      <c r="D42" s="142"/>
      <c r="E42" s="142"/>
      <c r="F42" s="142"/>
      <c r="G42" s="142"/>
      <c r="H42" s="142"/>
      <c r="I42" s="142"/>
      <c r="J42" s="142"/>
    </row>
    <row r="43" spans="1:10" hidden="1" x14ac:dyDescent="0.25">
      <c r="A43" s="1"/>
      <c r="B43" s="1"/>
      <c r="C43" s="142"/>
      <c r="D43" s="142"/>
      <c r="E43" s="142"/>
      <c r="F43" s="142"/>
      <c r="G43" s="142"/>
      <c r="H43" s="142"/>
      <c r="I43" s="142"/>
      <c r="J43" s="142"/>
    </row>
    <row r="44" spans="1:10" hidden="1" x14ac:dyDescent="0.25">
      <c r="A44" s="1"/>
      <c r="B44" s="1"/>
      <c r="C44" s="142"/>
      <c r="D44" s="142"/>
      <c r="E44" s="142"/>
      <c r="F44" s="142"/>
      <c r="G44" s="142"/>
      <c r="H44" s="142"/>
      <c r="I44" s="142"/>
      <c r="J44" s="142"/>
    </row>
    <row r="45" spans="1:10" hidden="1" x14ac:dyDescent="0.25">
      <c r="A45" s="1"/>
      <c r="B45" s="1"/>
      <c r="C45" s="142"/>
      <c r="D45" s="142"/>
      <c r="E45" s="142"/>
      <c r="F45" s="142"/>
      <c r="G45" s="142"/>
      <c r="H45" s="142"/>
      <c r="I45" s="142"/>
      <c r="J45" s="142"/>
    </row>
    <row r="46" spans="1:10" hidden="1" x14ac:dyDescent="0.25">
      <c r="A46" s="1"/>
      <c r="B46" s="1"/>
      <c r="C46" s="142"/>
      <c r="D46" s="142"/>
      <c r="E46" s="142"/>
      <c r="F46" s="142"/>
      <c r="G46" s="142"/>
      <c r="H46" s="142"/>
      <c r="I46" s="142"/>
      <c r="J46" s="142"/>
    </row>
    <row r="47" spans="1:10" hidden="1" x14ac:dyDescent="0.25">
      <c r="A47" s="1"/>
      <c r="B47" s="1"/>
      <c r="C47" s="142"/>
      <c r="D47" s="142"/>
      <c r="E47" s="142"/>
      <c r="F47" s="142"/>
      <c r="G47" s="142"/>
      <c r="H47" s="142"/>
      <c r="I47" s="142"/>
      <c r="J47" s="142"/>
    </row>
    <row r="48" spans="1:10" hidden="1" x14ac:dyDescent="0.25">
      <c r="A48" s="1"/>
      <c r="B48" s="1"/>
      <c r="C48" s="142"/>
      <c r="D48" s="142"/>
      <c r="E48" s="142"/>
      <c r="F48" s="142"/>
      <c r="G48" s="142"/>
      <c r="H48" s="142"/>
      <c r="I48" s="142"/>
      <c r="J48" s="142"/>
    </row>
    <row r="49" spans="1:10" hidden="1" x14ac:dyDescent="0.25">
      <c r="A49" s="1"/>
      <c r="B49" s="1"/>
      <c r="C49" s="142"/>
      <c r="D49" s="142"/>
      <c r="E49" s="142"/>
      <c r="F49" s="142"/>
      <c r="G49" s="142"/>
      <c r="H49" s="142"/>
      <c r="I49" s="142"/>
      <c r="J49" s="142"/>
    </row>
    <row r="50" spans="1:10" hidden="1" x14ac:dyDescent="0.25">
      <c r="A50" s="1"/>
      <c r="B50" s="1"/>
      <c r="C50" s="142"/>
      <c r="D50" s="142"/>
      <c r="E50" s="142"/>
      <c r="F50" s="142"/>
      <c r="G50" s="142"/>
      <c r="H50" s="142"/>
      <c r="I50" s="142"/>
      <c r="J50" s="142"/>
    </row>
    <row r="51" spans="1:10" hidden="1" x14ac:dyDescent="0.25">
      <c r="A51" s="1"/>
      <c r="B51" s="1"/>
      <c r="C51" s="142"/>
      <c r="D51" s="142"/>
      <c r="E51" s="142"/>
      <c r="F51" s="142"/>
      <c r="G51" s="142"/>
      <c r="H51" s="142"/>
      <c r="I51" s="142"/>
      <c r="J51" s="142"/>
    </row>
    <row r="52" spans="1:10" hidden="1" x14ac:dyDescent="0.25">
      <c r="A52" s="1"/>
      <c r="B52" s="1"/>
      <c r="C52" s="142"/>
      <c r="D52" s="142"/>
      <c r="E52" s="142"/>
      <c r="F52" s="142"/>
      <c r="G52" s="142"/>
      <c r="H52" s="142"/>
      <c r="I52" s="142"/>
      <c r="J52" s="142"/>
    </row>
    <row r="53" spans="1:10" hidden="1" x14ac:dyDescent="0.25">
      <c r="A53" s="1"/>
      <c r="B53" s="1"/>
      <c r="C53" s="142"/>
      <c r="D53" s="142"/>
      <c r="E53" s="142"/>
      <c r="F53" s="142"/>
      <c r="G53" s="142"/>
      <c r="H53" s="142"/>
      <c r="I53" s="142"/>
      <c r="J53" s="142"/>
    </row>
    <row r="54" spans="1:10" hidden="1" x14ac:dyDescent="0.25">
      <c r="A54" s="1"/>
      <c r="B54" s="1"/>
      <c r="C54" s="142"/>
      <c r="D54" s="142"/>
      <c r="E54" s="142"/>
      <c r="F54" s="142"/>
      <c r="G54" s="142"/>
      <c r="H54" s="142"/>
      <c r="I54" s="142"/>
      <c r="J54" s="142"/>
    </row>
    <row r="55" spans="1:10" hidden="1" x14ac:dyDescent="0.25">
      <c r="A55" s="1"/>
      <c r="B55" s="1"/>
      <c r="C55" s="128"/>
      <c r="D55" s="128"/>
      <c r="E55" s="128"/>
      <c r="F55" s="128"/>
      <c r="G55" s="128"/>
      <c r="H55" s="128"/>
      <c r="I55" s="128"/>
      <c r="J55" s="128"/>
    </row>
    <row r="56" spans="1:10" hidden="1" x14ac:dyDescent="0.25">
      <c r="A56" s="1"/>
      <c r="B56" s="1"/>
      <c r="C56" s="128"/>
      <c r="D56" s="128"/>
      <c r="E56" s="128"/>
      <c r="F56" s="128"/>
      <c r="G56" s="128"/>
      <c r="H56" s="128"/>
      <c r="I56" s="128"/>
      <c r="J56" s="128"/>
    </row>
    <row r="57" spans="1:10" hidden="1" x14ac:dyDescent="0.25">
      <c r="A57" s="1"/>
      <c r="B57" s="1"/>
      <c r="C57" s="1"/>
      <c r="D57" s="1"/>
      <c r="E57" s="7"/>
      <c r="F57" s="128"/>
      <c r="G57" s="128"/>
      <c r="H57" s="128"/>
      <c r="I57" s="128"/>
      <c r="J57" s="8"/>
    </row>
    <row r="58" spans="1:10" hidden="1" x14ac:dyDescent="0.25">
      <c r="A58" s="1"/>
      <c r="B58" s="1"/>
      <c r="C58" s="1"/>
      <c r="D58" s="1"/>
      <c r="E58" s="7"/>
      <c r="F58" s="128"/>
      <c r="G58" s="128"/>
      <c r="H58" s="128"/>
      <c r="I58" s="128"/>
      <c r="J58" s="8"/>
    </row>
    <row r="59" spans="1:10" hidden="1" x14ac:dyDescent="0.25">
      <c r="A59" s="1"/>
      <c r="B59" s="1"/>
      <c r="C59" s="1"/>
      <c r="D59" s="1"/>
      <c r="E59" s="7"/>
      <c r="F59" s="128"/>
      <c r="G59" s="128"/>
      <c r="H59" s="128"/>
      <c r="I59" s="128"/>
      <c r="J59" s="8"/>
    </row>
    <row r="60" spans="1:10" hidden="1" x14ac:dyDescent="0.25">
      <c r="A60" s="1"/>
      <c r="B60" s="1"/>
      <c r="C60" s="1"/>
      <c r="D60" s="1"/>
      <c r="E60" s="7"/>
      <c r="F60" s="128"/>
      <c r="G60" s="128"/>
      <c r="H60" s="128"/>
      <c r="I60" s="128"/>
      <c r="J60" s="8"/>
    </row>
    <row r="61" spans="1:10" hidden="1" x14ac:dyDescent="0.25">
      <c r="A61" s="1"/>
      <c r="B61" s="1"/>
      <c r="C61" s="1"/>
      <c r="D61" s="1"/>
      <c r="E61" s="7"/>
      <c r="F61" s="128"/>
      <c r="G61" s="128"/>
      <c r="H61" s="128"/>
      <c r="I61" s="128"/>
      <c r="J61" s="8"/>
    </row>
    <row r="62" spans="1:10" hidden="1" x14ac:dyDescent="0.25">
      <c r="A62" s="1"/>
      <c r="B62" s="1"/>
      <c r="C62" s="1"/>
      <c r="D62" s="1"/>
      <c r="E62" s="7"/>
      <c r="F62" s="128"/>
      <c r="G62" s="128"/>
      <c r="H62" s="128"/>
      <c r="I62" s="128"/>
      <c r="J62" s="8"/>
    </row>
    <row r="63" spans="1:10" hidden="1" x14ac:dyDescent="0.25">
      <c r="A63" s="1"/>
      <c r="B63" s="1"/>
      <c r="C63" s="1"/>
      <c r="D63" s="1"/>
      <c r="E63" s="7"/>
      <c r="F63" s="128"/>
      <c r="G63" s="128"/>
      <c r="H63" s="128"/>
      <c r="I63" s="128"/>
      <c r="J63" s="8"/>
    </row>
    <row r="64" spans="1:10" hidden="1" x14ac:dyDescent="0.25">
      <c r="A64" s="1"/>
      <c r="B64" s="1"/>
      <c r="C64" s="1"/>
      <c r="D64" s="1"/>
      <c r="E64" s="7"/>
      <c r="F64" s="128"/>
      <c r="G64" s="128"/>
      <c r="H64" s="128"/>
      <c r="I64" s="128"/>
      <c r="J64" s="8"/>
    </row>
    <row r="65" spans="1:10" hidden="1" x14ac:dyDescent="0.25">
      <c r="A65" s="1"/>
      <c r="B65" s="1"/>
      <c r="C65" s="1"/>
      <c r="D65" s="1"/>
      <c r="E65" s="7"/>
      <c r="F65" s="128"/>
      <c r="G65" s="128"/>
      <c r="H65" s="128"/>
      <c r="I65" s="128"/>
      <c r="J65" s="8"/>
    </row>
    <row r="66" spans="1:10" hidden="1" x14ac:dyDescent="0.25">
      <c r="A66" s="1"/>
      <c r="B66" s="1"/>
      <c r="C66" s="1"/>
      <c r="D66" s="1"/>
      <c r="E66" s="7"/>
      <c r="F66" s="128"/>
      <c r="G66" s="128"/>
      <c r="H66" s="128"/>
      <c r="I66" s="128"/>
      <c r="J66" s="8"/>
    </row>
    <row r="67" spans="1:10" hidden="1" x14ac:dyDescent="0.25">
      <c r="A67" s="1"/>
      <c r="B67" s="1"/>
      <c r="C67" s="1"/>
      <c r="D67" s="1"/>
      <c r="E67" s="7"/>
      <c r="F67" s="128"/>
      <c r="G67" s="128"/>
      <c r="H67" s="128"/>
      <c r="I67" s="128"/>
      <c r="J67" s="8"/>
    </row>
    <row r="68" spans="1:10" hidden="1" x14ac:dyDescent="0.25">
      <c r="A68" s="1"/>
      <c r="B68" s="1"/>
      <c r="C68" s="1"/>
      <c r="D68" s="1"/>
      <c r="E68" s="7"/>
      <c r="F68" s="128"/>
      <c r="G68" s="128"/>
      <c r="H68" s="128"/>
      <c r="I68" s="128"/>
      <c r="J68" s="8"/>
    </row>
    <row r="69" spans="1:10" hidden="1" x14ac:dyDescent="0.25">
      <c r="A69" s="1"/>
      <c r="B69" s="1"/>
      <c r="C69" s="1"/>
      <c r="D69" s="1"/>
      <c r="E69" s="7"/>
      <c r="F69" s="128"/>
      <c r="G69" s="128"/>
      <c r="H69" s="128"/>
      <c r="I69" s="128"/>
      <c r="J69" s="8"/>
    </row>
    <row r="70" spans="1:10" hidden="1" x14ac:dyDescent="0.25">
      <c r="A70" s="1"/>
      <c r="B70" s="1"/>
      <c r="C70" s="1"/>
      <c r="D70" s="1"/>
      <c r="E70" s="7"/>
      <c r="F70" s="128"/>
      <c r="G70" s="128"/>
      <c r="H70" s="128"/>
      <c r="I70" s="128"/>
      <c r="J70" s="8"/>
    </row>
    <row r="71" spans="1:10" hidden="1" x14ac:dyDescent="0.25">
      <c r="A71" s="1"/>
      <c r="B71" s="1"/>
      <c r="C71" s="1"/>
      <c r="D71" s="1"/>
      <c r="E71" s="7"/>
      <c r="F71" s="128"/>
      <c r="G71" s="128"/>
      <c r="H71" s="128"/>
      <c r="I71" s="128"/>
      <c r="J71" s="8"/>
    </row>
    <row r="72" spans="1:10" hidden="1" x14ac:dyDescent="0.25">
      <c r="A72" s="1"/>
      <c r="B72" s="1"/>
      <c r="C72" s="1"/>
      <c r="D72" s="1"/>
      <c r="E72" s="7"/>
      <c r="F72" s="128"/>
      <c r="G72" s="128"/>
      <c r="H72" s="128"/>
      <c r="I72" s="128"/>
      <c r="J72" s="8"/>
    </row>
    <row r="73" spans="1:10" hidden="1" x14ac:dyDescent="0.25">
      <c r="A73" s="1"/>
      <c r="B73" s="1"/>
      <c r="C73" s="1"/>
      <c r="D73" s="1"/>
      <c r="E73" s="7"/>
      <c r="F73" s="128"/>
      <c r="G73" s="128"/>
      <c r="H73" s="128"/>
      <c r="I73" s="128"/>
      <c r="J73" s="8"/>
    </row>
    <row r="74" spans="1:10" hidden="1" x14ac:dyDescent="0.25">
      <c r="A74" s="1"/>
      <c r="B74" s="1"/>
      <c r="C74" s="1"/>
      <c r="D74" s="1"/>
      <c r="E74" s="7"/>
      <c r="F74" s="128"/>
      <c r="G74" s="128"/>
      <c r="H74" s="128"/>
      <c r="I74" s="128"/>
      <c r="J74" s="8"/>
    </row>
    <row r="75" spans="1:10" hidden="1" x14ac:dyDescent="0.25">
      <c r="A75" s="1"/>
      <c r="B75" s="1"/>
      <c r="C75" s="1"/>
      <c r="D75" s="1"/>
      <c r="E75" s="7"/>
      <c r="F75" s="128"/>
      <c r="G75" s="128"/>
      <c r="H75" s="128"/>
      <c r="I75" s="128"/>
      <c r="J75" s="8"/>
    </row>
    <row r="76" spans="1:10" hidden="1" x14ac:dyDescent="0.25">
      <c r="A76" s="1"/>
      <c r="B76" s="1"/>
      <c r="C76" s="1"/>
      <c r="D76" s="1"/>
      <c r="E76" s="7"/>
      <c r="F76" s="128"/>
      <c r="G76" s="128"/>
      <c r="H76" s="128"/>
      <c r="I76" s="128"/>
      <c r="J76" s="8"/>
    </row>
    <row r="77" spans="1:10" hidden="1" x14ac:dyDescent="0.25">
      <c r="A77" s="1"/>
      <c r="B77" s="1"/>
      <c r="C77" s="1"/>
      <c r="D77" s="1"/>
      <c r="E77" s="7"/>
      <c r="F77" s="128"/>
      <c r="G77" s="128"/>
      <c r="H77" s="128"/>
      <c r="I77" s="128"/>
      <c r="J77" s="8"/>
    </row>
    <row r="78" spans="1:10" hidden="1" x14ac:dyDescent="0.25">
      <c r="A78" s="1"/>
      <c r="B78" s="1"/>
      <c r="C78" s="1"/>
      <c r="D78" s="1"/>
      <c r="E78" s="7"/>
      <c r="F78" s="128"/>
      <c r="G78" s="128"/>
      <c r="H78" s="128"/>
      <c r="I78" s="128"/>
      <c r="J78" s="8"/>
    </row>
    <row r="79" spans="1:10" hidden="1" x14ac:dyDescent="0.25">
      <c r="A79" s="1"/>
      <c r="B79" s="1"/>
      <c r="C79" s="1"/>
      <c r="D79" s="1"/>
      <c r="E79" s="7"/>
      <c r="F79" s="128"/>
      <c r="G79" s="128"/>
      <c r="H79" s="128"/>
      <c r="I79" s="128"/>
      <c r="J79" s="8"/>
    </row>
    <row r="80" spans="1:10" hidden="1" x14ac:dyDescent="0.25">
      <c r="A80" s="1"/>
      <c r="B80" s="1"/>
      <c r="C80" s="1"/>
      <c r="D80" s="1"/>
      <c r="E80" s="7"/>
      <c r="F80" s="128"/>
      <c r="G80" s="128"/>
      <c r="H80" s="128"/>
      <c r="I80" s="128"/>
      <c r="J80" s="8"/>
    </row>
    <row r="81" spans="1:10" hidden="1" x14ac:dyDescent="0.25">
      <c r="A81" s="1"/>
      <c r="B81" s="1"/>
      <c r="C81" s="1"/>
      <c r="D81" s="1"/>
      <c r="E81" s="7"/>
      <c r="F81" s="128"/>
      <c r="G81" s="128"/>
      <c r="H81" s="128"/>
      <c r="I81" s="128"/>
      <c r="J81" s="8"/>
    </row>
    <row r="82" spans="1:10" hidden="1" x14ac:dyDescent="0.25">
      <c r="A82" s="1"/>
      <c r="B82" s="1"/>
      <c r="C82" s="1"/>
      <c r="D82" s="1"/>
      <c r="E82" s="7"/>
      <c r="F82" s="128"/>
      <c r="G82" s="128"/>
      <c r="H82" s="128"/>
      <c r="I82" s="128"/>
      <c r="J82" s="8"/>
    </row>
    <row r="83" spans="1:10" hidden="1" x14ac:dyDescent="0.25">
      <c r="A83" s="1"/>
      <c r="B83" s="1"/>
      <c r="C83" s="1"/>
      <c r="D83" s="1"/>
      <c r="E83" s="7"/>
      <c r="F83" s="128"/>
      <c r="G83" s="128"/>
      <c r="H83" s="128"/>
      <c r="I83" s="128"/>
      <c r="J83" s="8"/>
    </row>
    <row r="84" spans="1:10" hidden="1" x14ac:dyDescent="0.25">
      <c r="A84" s="1"/>
      <c r="B84" s="1"/>
      <c r="C84" s="1"/>
      <c r="D84" s="1"/>
      <c r="E84" s="7"/>
      <c r="F84" s="128"/>
      <c r="G84" s="128"/>
      <c r="H84" s="128"/>
      <c r="I84" s="128"/>
      <c r="J84" s="8"/>
    </row>
    <row r="85" spans="1:10" hidden="1" x14ac:dyDescent="0.25">
      <c r="A85" s="1"/>
      <c r="B85" s="1"/>
      <c r="C85" s="1"/>
      <c r="D85" s="1"/>
      <c r="E85" s="7"/>
      <c r="F85" s="128"/>
      <c r="G85" s="128"/>
      <c r="H85" s="128"/>
      <c r="I85" s="128"/>
      <c r="J85" s="8"/>
    </row>
    <row r="86" spans="1:10" hidden="1" x14ac:dyDescent="0.25">
      <c r="A86" s="1"/>
      <c r="B86" s="1"/>
      <c r="C86" s="1"/>
      <c r="D86" s="1"/>
      <c r="E86" s="7"/>
      <c r="F86" s="128"/>
      <c r="G86" s="128"/>
      <c r="H86" s="128"/>
      <c r="I86" s="128"/>
      <c r="J86" s="8"/>
    </row>
    <row r="87" spans="1:10" hidden="1" x14ac:dyDescent="0.25">
      <c r="A87" s="1"/>
      <c r="B87" s="1"/>
      <c r="C87" s="1"/>
      <c r="D87" s="1"/>
      <c r="E87" s="7"/>
      <c r="F87" s="128"/>
      <c r="G87" s="128"/>
      <c r="H87" s="128"/>
      <c r="I87" s="128"/>
      <c r="J87" s="8"/>
    </row>
    <row r="88" spans="1:10" hidden="1" x14ac:dyDescent="0.25">
      <c r="A88" s="1"/>
      <c r="B88" s="1"/>
      <c r="C88" s="1"/>
      <c r="D88" s="1"/>
      <c r="E88" s="7"/>
      <c r="F88" s="128"/>
      <c r="G88" s="128"/>
      <c r="H88" s="128"/>
      <c r="I88" s="128"/>
      <c r="J88" s="8"/>
    </row>
    <row r="89" spans="1:10" hidden="1" x14ac:dyDescent="0.25">
      <c r="A89" s="1"/>
      <c r="B89" s="1"/>
      <c r="C89" s="1"/>
      <c r="D89" s="1"/>
      <c r="E89" s="7"/>
      <c r="F89" s="128"/>
      <c r="G89" s="128"/>
      <c r="H89" s="128"/>
      <c r="I89" s="128"/>
      <c r="J89" s="8"/>
    </row>
    <row r="90" spans="1:10" hidden="1" x14ac:dyDescent="0.25">
      <c r="A90" s="1"/>
      <c r="B90" s="1"/>
      <c r="C90" s="1"/>
      <c r="D90" s="1"/>
      <c r="E90" s="7"/>
      <c r="F90" s="128"/>
      <c r="G90" s="128"/>
      <c r="H90" s="128"/>
      <c r="I90" s="128"/>
      <c r="J90" s="8"/>
    </row>
    <row r="91" spans="1:10" hidden="1" x14ac:dyDescent="0.25">
      <c r="A91" s="1"/>
      <c r="B91" s="1"/>
      <c r="C91" s="1"/>
      <c r="D91" s="1"/>
      <c r="E91" s="7"/>
      <c r="F91" s="128"/>
      <c r="G91" s="128"/>
      <c r="H91" s="128"/>
      <c r="I91" s="128"/>
      <c r="J91" s="8"/>
    </row>
    <row r="92" spans="1:10" hidden="1" x14ac:dyDescent="0.25">
      <c r="A92" s="1"/>
      <c r="B92" s="1"/>
      <c r="C92" s="1"/>
      <c r="D92" s="1"/>
      <c r="E92" s="7"/>
      <c r="F92" s="128"/>
      <c r="G92" s="128"/>
      <c r="H92" s="128"/>
      <c r="I92" s="128"/>
      <c r="J92" s="8"/>
    </row>
    <row r="93" spans="1:10" ht="15.75" hidden="1" thickBot="1" x14ac:dyDescent="0.3">
      <c r="A93" s="1"/>
      <c r="B93" s="1"/>
      <c r="C93" s="1"/>
      <c r="D93" s="1"/>
      <c r="E93" s="14"/>
      <c r="F93" s="27"/>
      <c r="G93" s="27"/>
      <c r="H93" s="27"/>
      <c r="I93" s="27"/>
      <c r="J93" s="28"/>
    </row>
    <row r="94" spans="1:10" hidden="1" x14ac:dyDescent="0.25">
      <c r="A94" s="1"/>
      <c r="B94" s="1"/>
      <c r="C94" s="1"/>
      <c r="D94" s="1"/>
    </row>
    <row r="95" spans="1:10" hidden="1" x14ac:dyDescent="0.25">
      <c r="A95" s="1"/>
      <c r="B95" s="1"/>
      <c r="C95" s="1"/>
      <c r="D95" s="1"/>
    </row>
    <row r="96" spans="1:10" hidden="1" x14ac:dyDescent="0.25">
      <c r="A96" s="1"/>
      <c r="B96" s="1"/>
      <c r="C96" s="1"/>
      <c r="D96" s="1"/>
    </row>
    <row r="97" spans="1:4" hidden="1" x14ac:dyDescent="0.25">
      <c r="A97" s="1"/>
      <c r="B97" s="1"/>
      <c r="C97" s="1"/>
      <c r="D97" s="1"/>
    </row>
    <row r="98" spans="1:4" hidden="1" x14ac:dyDescent="0.25">
      <c r="A98" s="1"/>
      <c r="B98" s="1"/>
      <c r="C98" s="1"/>
      <c r="D98" s="1"/>
    </row>
    <row r="99" spans="1:4" hidden="1" x14ac:dyDescent="0.25">
      <c r="A99" s="1"/>
      <c r="B99" s="1"/>
      <c r="C99" s="1"/>
      <c r="D99" s="1"/>
    </row>
    <row r="100" spans="1:4" hidden="1" x14ac:dyDescent="0.25">
      <c r="A100" s="1"/>
      <c r="B100" s="1"/>
      <c r="C100" s="1"/>
      <c r="D100" s="1"/>
    </row>
    <row r="101" spans="1:4" hidden="1" x14ac:dyDescent="0.25">
      <c r="A101" s="1"/>
      <c r="B101" s="1"/>
      <c r="C101" s="1"/>
      <c r="D101" s="1"/>
    </row>
    <row r="102" spans="1:4" hidden="1" x14ac:dyDescent="0.25">
      <c r="A102" s="1"/>
      <c r="B102" s="1"/>
      <c r="C102" s="1"/>
      <c r="D102" s="1"/>
    </row>
    <row r="103" spans="1:4" hidden="1" x14ac:dyDescent="0.25">
      <c r="A103" s="1"/>
      <c r="B103" s="1"/>
      <c r="C103" s="1"/>
      <c r="D103" s="1"/>
    </row>
    <row r="104" spans="1:4" hidden="1" x14ac:dyDescent="0.25">
      <c r="A104" s="1"/>
      <c r="B104" s="1"/>
      <c r="C104" s="1"/>
      <c r="D104" s="1"/>
    </row>
    <row r="105" spans="1:4" hidden="1" x14ac:dyDescent="0.25">
      <c r="A105" s="1"/>
      <c r="B105" s="1"/>
      <c r="C105" s="1"/>
      <c r="D105" s="1"/>
    </row>
    <row r="106" spans="1:4" hidden="1" x14ac:dyDescent="0.25">
      <c r="A106" s="1"/>
      <c r="B106" s="1"/>
      <c r="C106" s="1"/>
      <c r="D106" s="1"/>
    </row>
    <row r="107" spans="1:4" hidden="1" x14ac:dyDescent="0.25">
      <c r="A107" s="1"/>
      <c r="B107" s="1"/>
      <c r="C107" s="1"/>
      <c r="D107" s="1"/>
    </row>
    <row r="108" spans="1:4" hidden="1" x14ac:dyDescent="0.25">
      <c r="A108" s="1"/>
      <c r="B108" s="1"/>
      <c r="C108" s="1"/>
      <c r="D108" s="1"/>
    </row>
    <row r="109" spans="1:4" hidden="1" x14ac:dyDescent="0.25">
      <c r="A109" s="1"/>
      <c r="B109" s="1"/>
      <c r="C109" s="1"/>
      <c r="D109" s="1"/>
    </row>
    <row r="110" spans="1:4" hidden="1" x14ac:dyDescent="0.25">
      <c r="A110" s="1"/>
      <c r="B110" s="1"/>
      <c r="C110" s="1"/>
      <c r="D110" s="1"/>
    </row>
    <row r="111" spans="1:4" hidden="1" x14ac:dyDescent="0.25">
      <c r="A111" s="1"/>
      <c r="B111" s="1"/>
      <c r="C111" s="1"/>
      <c r="D111" s="1"/>
    </row>
    <row r="112" spans="1:4" hidden="1" x14ac:dyDescent="0.25">
      <c r="A112" s="1"/>
      <c r="B112" s="1"/>
      <c r="C112" s="1"/>
      <c r="D112" s="1"/>
    </row>
    <row r="113" spans="1:4" hidden="1" x14ac:dyDescent="0.25">
      <c r="A113" s="1"/>
      <c r="B113" s="1"/>
      <c r="C113" s="1"/>
      <c r="D113" s="1"/>
    </row>
    <row r="114" spans="1:4" hidden="1" x14ac:dyDescent="0.25">
      <c r="A114" s="1"/>
      <c r="B114" s="1"/>
      <c r="C114" s="1"/>
      <c r="D114" s="1"/>
    </row>
    <row r="115" spans="1:4" hidden="1" x14ac:dyDescent="0.25">
      <c r="A115" s="1"/>
      <c r="B115" s="1"/>
      <c r="C115" s="1"/>
      <c r="D115" s="1"/>
    </row>
    <row r="116" spans="1:4" hidden="1" x14ac:dyDescent="0.25">
      <c r="A116" s="1"/>
      <c r="B116" s="1"/>
      <c r="C116" s="1"/>
      <c r="D116" s="1"/>
    </row>
    <row r="117" spans="1:4" hidden="1" x14ac:dyDescent="0.25">
      <c r="A117" s="1"/>
      <c r="B117" s="1"/>
      <c r="C117" s="1"/>
      <c r="D117" s="1"/>
    </row>
    <row r="118" spans="1:4" hidden="1" x14ac:dyDescent="0.25">
      <c r="A118" s="1"/>
      <c r="B118" s="1"/>
      <c r="C118" s="1"/>
      <c r="D118" s="1"/>
    </row>
    <row r="119" spans="1:4" hidden="1" x14ac:dyDescent="0.25">
      <c r="A119" s="1"/>
      <c r="B119" s="1"/>
      <c r="C119" s="1"/>
      <c r="D119" s="1"/>
    </row>
    <row r="120" spans="1:4" hidden="1" x14ac:dyDescent="0.25">
      <c r="A120" s="1"/>
      <c r="B120" s="1"/>
      <c r="C120" s="1"/>
      <c r="D120" s="1"/>
    </row>
    <row r="121" spans="1:4" hidden="1" x14ac:dyDescent="0.25">
      <c r="A121" s="1"/>
      <c r="B121" s="1"/>
      <c r="C121" s="1"/>
      <c r="D121" s="1"/>
    </row>
    <row r="122" spans="1:4" hidden="1" x14ac:dyDescent="0.25">
      <c r="A122" s="1"/>
      <c r="B122" s="1"/>
      <c r="C122" s="1"/>
      <c r="D122" s="1"/>
    </row>
    <row r="123" spans="1:4" hidden="1" x14ac:dyDescent="0.25">
      <c r="A123" s="1"/>
      <c r="B123" s="1"/>
      <c r="C123" s="1"/>
      <c r="D123" s="1"/>
    </row>
    <row r="124" spans="1:4" hidden="1" x14ac:dyDescent="0.25">
      <c r="A124" s="1"/>
      <c r="B124" s="1"/>
      <c r="C124" s="1"/>
      <c r="D124" s="1"/>
    </row>
    <row r="125" spans="1:4" hidden="1" x14ac:dyDescent="0.25">
      <c r="A125" s="1"/>
      <c r="B125" s="1"/>
      <c r="C125" s="1"/>
      <c r="D125" s="1"/>
    </row>
    <row r="126" spans="1:4" hidden="1" x14ac:dyDescent="0.25">
      <c r="A126" s="1"/>
      <c r="B126" s="1"/>
      <c r="C126" s="1"/>
      <c r="D126" s="1"/>
    </row>
    <row r="127" spans="1:4" hidden="1" x14ac:dyDescent="0.25">
      <c r="A127" s="1"/>
      <c r="B127" s="1"/>
      <c r="C127" s="1"/>
      <c r="D127" s="1"/>
    </row>
    <row r="128" spans="1:4" hidden="1" x14ac:dyDescent="0.25">
      <c r="A128" s="1"/>
      <c r="B128" s="1"/>
      <c r="C128" s="1"/>
      <c r="D128" s="1"/>
    </row>
    <row r="129" spans="1:4" hidden="1" x14ac:dyDescent="0.25">
      <c r="A129" s="1"/>
      <c r="B129" s="1"/>
      <c r="C129" s="1"/>
      <c r="D129" s="1"/>
    </row>
    <row r="130" spans="1:4" hidden="1" x14ac:dyDescent="0.25">
      <c r="A130" s="1"/>
      <c r="B130" s="1"/>
      <c r="C130" s="1"/>
      <c r="D130" s="1"/>
    </row>
    <row r="131" spans="1:4" hidden="1" x14ac:dyDescent="0.25">
      <c r="A131" s="1"/>
      <c r="B131" s="1"/>
      <c r="C131" s="1"/>
      <c r="D131" s="1"/>
    </row>
    <row r="132" spans="1:4" hidden="1" x14ac:dyDescent="0.25">
      <c r="A132" s="1"/>
      <c r="B132" s="1"/>
      <c r="C132" s="1"/>
      <c r="D132" s="1"/>
    </row>
    <row r="133" spans="1:4" hidden="1" x14ac:dyDescent="0.25">
      <c r="A133" s="1"/>
      <c r="B133" s="1"/>
      <c r="C133" s="1"/>
      <c r="D133" s="1"/>
    </row>
    <row r="134" spans="1:4" hidden="1" x14ac:dyDescent="0.25">
      <c r="A134" s="1"/>
      <c r="B134" s="1"/>
      <c r="C134" s="1"/>
      <c r="D134" s="1"/>
    </row>
    <row r="135" spans="1:4" hidden="1" x14ac:dyDescent="0.25">
      <c r="A135" s="1"/>
      <c r="B135" s="1"/>
      <c r="C135" s="1"/>
      <c r="D135" s="1"/>
    </row>
    <row r="136" spans="1:4" hidden="1" x14ac:dyDescent="0.25">
      <c r="A136" s="1"/>
      <c r="B136" s="1"/>
      <c r="C136" s="1"/>
      <c r="D136" s="1"/>
    </row>
    <row r="137" spans="1:4" hidden="1" x14ac:dyDescent="0.25">
      <c r="A137" s="1"/>
      <c r="B137" s="1"/>
      <c r="C137" s="1"/>
      <c r="D137" s="1"/>
    </row>
    <row r="138" spans="1:4" hidden="1" x14ac:dyDescent="0.25">
      <c r="A138" s="1"/>
      <c r="B138" s="1"/>
      <c r="C138" s="1"/>
      <c r="D138" s="1"/>
    </row>
    <row r="139" spans="1:4" hidden="1" x14ac:dyDescent="0.25">
      <c r="A139" s="1"/>
      <c r="B139" s="1"/>
      <c r="C139" s="1"/>
      <c r="D139" s="1"/>
    </row>
    <row r="140" spans="1:4" hidden="1" x14ac:dyDescent="0.25">
      <c r="A140" s="1"/>
      <c r="B140" s="1"/>
      <c r="C140" s="1"/>
      <c r="D140" s="1"/>
    </row>
    <row r="141" spans="1:4" hidden="1" x14ac:dyDescent="0.25">
      <c r="A141" s="1"/>
      <c r="B141" s="1"/>
      <c r="C141" s="1"/>
      <c r="D141" s="1"/>
    </row>
    <row r="142" spans="1:4" hidden="1" x14ac:dyDescent="0.25">
      <c r="A142" s="1"/>
      <c r="B142" s="1"/>
      <c r="C142" s="1"/>
      <c r="D142" s="1"/>
    </row>
    <row r="143" spans="1:4" hidden="1" x14ac:dyDescent="0.25">
      <c r="A143" s="1"/>
      <c r="B143" s="1"/>
      <c r="C143" s="1"/>
      <c r="D143" s="1"/>
    </row>
    <row r="144" spans="1:4" hidden="1" x14ac:dyDescent="0.25">
      <c r="A144" s="1"/>
      <c r="B144" s="1"/>
      <c r="C144" s="1"/>
      <c r="D144" s="1"/>
    </row>
    <row r="145" spans="1:4" hidden="1" x14ac:dyDescent="0.25">
      <c r="A145" s="1"/>
      <c r="B145" s="1"/>
      <c r="C145" s="1"/>
      <c r="D145" s="1"/>
    </row>
    <row r="146" spans="1:4" hidden="1" x14ac:dyDescent="0.25">
      <c r="A146" s="1"/>
      <c r="B146" s="1"/>
      <c r="C146" s="1"/>
      <c r="D146" s="1"/>
    </row>
    <row r="147" spans="1:4" hidden="1" x14ac:dyDescent="0.25">
      <c r="A147" s="1"/>
      <c r="B147" s="1"/>
      <c r="C147" s="1"/>
      <c r="D147" s="1"/>
    </row>
    <row r="148" spans="1:4" hidden="1" x14ac:dyDescent="0.25">
      <c r="A148" s="1"/>
      <c r="B148" s="1"/>
      <c r="C148" s="1"/>
      <c r="D148" s="1"/>
    </row>
    <row r="149" spans="1:4" hidden="1" x14ac:dyDescent="0.25">
      <c r="A149" s="1"/>
      <c r="B149" s="1"/>
      <c r="C149" s="1"/>
      <c r="D149" s="1"/>
    </row>
    <row r="150" spans="1:4" hidden="1" x14ac:dyDescent="0.25">
      <c r="A150" s="1"/>
      <c r="B150" s="1"/>
      <c r="C150" s="1"/>
      <c r="D150" s="1"/>
    </row>
    <row r="151" spans="1:4" hidden="1" x14ac:dyDescent="0.25">
      <c r="A151" s="1"/>
      <c r="B151" s="1"/>
      <c r="C151" s="1"/>
      <c r="D151" s="1"/>
    </row>
    <row r="152" spans="1:4" hidden="1" x14ac:dyDescent="0.25">
      <c r="A152" s="1"/>
      <c r="B152" s="1"/>
      <c r="C152" s="1"/>
      <c r="D152" s="1"/>
    </row>
    <row r="153" spans="1:4" hidden="1" x14ac:dyDescent="0.25">
      <c r="A153" s="1"/>
      <c r="B153" s="1"/>
      <c r="C153" s="1"/>
      <c r="D153" s="1"/>
    </row>
    <row r="154" spans="1:4" hidden="1" x14ac:dyDescent="0.25">
      <c r="A154" s="1"/>
      <c r="B154" s="1"/>
      <c r="C154" s="1"/>
      <c r="D154" s="1"/>
    </row>
    <row r="155" spans="1:4" hidden="1" x14ac:dyDescent="0.25">
      <c r="A155" s="1"/>
      <c r="B155" s="1"/>
      <c r="C155" s="1"/>
      <c r="D155" s="1"/>
    </row>
    <row r="156" spans="1:4" hidden="1" x14ac:dyDescent="0.25">
      <c r="A156" s="1"/>
      <c r="B156" s="1"/>
      <c r="C156" s="1"/>
      <c r="D156" s="1"/>
    </row>
    <row r="157" spans="1:4" hidden="1" x14ac:dyDescent="0.25">
      <c r="A157" s="1"/>
      <c r="B157" s="1"/>
      <c r="C157" s="1"/>
      <c r="D157" s="1"/>
    </row>
    <row r="158" spans="1:4" hidden="1" x14ac:dyDescent="0.25">
      <c r="A158" s="1"/>
      <c r="B158" s="1"/>
      <c r="C158" s="1"/>
      <c r="D158" s="1"/>
    </row>
    <row r="159" spans="1:4" hidden="1" x14ac:dyDescent="0.25">
      <c r="A159" s="1"/>
      <c r="B159" s="1"/>
      <c r="C159" s="1"/>
      <c r="D159" s="1"/>
    </row>
    <row r="160" spans="1:4" hidden="1" x14ac:dyDescent="0.25">
      <c r="A160" s="1"/>
      <c r="B160" s="1"/>
      <c r="C160" s="1"/>
      <c r="D160" s="1"/>
    </row>
    <row r="161" spans="1:4" hidden="1" x14ac:dyDescent="0.25">
      <c r="A161" s="1"/>
      <c r="B161" s="1"/>
      <c r="C161" s="1"/>
      <c r="D161" s="1"/>
    </row>
    <row r="162" spans="1:4" hidden="1" x14ac:dyDescent="0.25">
      <c r="A162" s="1"/>
      <c r="B162" s="1"/>
      <c r="C162" s="1"/>
      <c r="D162" s="1"/>
    </row>
    <row r="163" spans="1:4" hidden="1" x14ac:dyDescent="0.25">
      <c r="A163" s="1"/>
      <c r="B163" s="1"/>
      <c r="C163" s="1"/>
      <c r="D163" s="1"/>
    </row>
    <row r="164" spans="1:4" hidden="1" x14ac:dyDescent="0.25">
      <c r="A164" s="1"/>
      <c r="B164" s="1"/>
      <c r="C164" s="1"/>
      <c r="D164" s="1"/>
    </row>
    <row r="165" spans="1:4" hidden="1" x14ac:dyDescent="0.25">
      <c r="A165" s="1"/>
      <c r="B165" s="1"/>
      <c r="C165" s="1"/>
      <c r="D165" s="1"/>
    </row>
    <row r="166" spans="1:4" hidden="1" x14ac:dyDescent="0.25">
      <c r="A166" s="1"/>
      <c r="B166" s="1"/>
      <c r="C166" s="1"/>
      <c r="D166" s="1"/>
    </row>
    <row r="167" spans="1:4" hidden="1" x14ac:dyDescent="0.25">
      <c r="A167" s="1"/>
      <c r="B167" s="1"/>
      <c r="C167" s="1"/>
      <c r="D167" s="1"/>
    </row>
    <row r="168" spans="1:4" hidden="1" x14ac:dyDescent="0.25">
      <c r="A168" s="1"/>
      <c r="B168" s="1"/>
      <c r="C168" s="1"/>
      <c r="D168" s="1"/>
    </row>
    <row r="169" spans="1:4" hidden="1" x14ac:dyDescent="0.25">
      <c r="A169" s="1"/>
      <c r="B169" s="1"/>
      <c r="C169" s="1"/>
      <c r="D169" s="1"/>
    </row>
    <row r="170" spans="1:4" hidden="1" x14ac:dyDescent="0.25">
      <c r="A170" s="1"/>
      <c r="B170" s="1"/>
      <c r="C170" s="1"/>
      <c r="D170" s="1"/>
    </row>
    <row r="171" spans="1:4" hidden="1" x14ac:dyDescent="0.25">
      <c r="A171" s="1"/>
      <c r="B171" s="1"/>
      <c r="C171" s="1"/>
      <c r="D171" s="1"/>
    </row>
    <row r="172" spans="1:4" hidden="1" x14ac:dyDescent="0.25">
      <c r="A172" s="1"/>
      <c r="B172" s="1"/>
      <c r="C172" s="1"/>
      <c r="D172" s="1"/>
    </row>
    <row r="173" spans="1:4" hidden="1" x14ac:dyDescent="0.25">
      <c r="A173" s="1"/>
      <c r="B173" s="1"/>
      <c r="C173" s="1"/>
      <c r="D173" s="1"/>
    </row>
    <row r="174" spans="1:4" hidden="1" x14ac:dyDescent="0.25">
      <c r="A174" s="1"/>
      <c r="B174" s="1"/>
      <c r="C174" s="1"/>
      <c r="D174" s="1"/>
    </row>
    <row r="175" spans="1:4" hidden="1" x14ac:dyDescent="0.25">
      <c r="A175" s="1"/>
      <c r="B175" s="1"/>
      <c r="C175" s="1"/>
      <c r="D175" s="1"/>
    </row>
    <row r="176" spans="1:4" hidden="1" x14ac:dyDescent="0.25">
      <c r="A176" s="1"/>
      <c r="B176" s="1"/>
      <c r="C176" s="1"/>
      <c r="D176" s="1"/>
    </row>
    <row r="177" spans="1:4" hidden="1" x14ac:dyDescent="0.25">
      <c r="A177" s="1"/>
      <c r="B177" s="1"/>
      <c r="C177" s="1"/>
      <c r="D177" s="1"/>
    </row>
    <row r="178" spans="1:4" hidden="1" x14ac:dyDescent="0.25">
      <c r="A178" s="1"/>
      <c r="B178" s="1"/>
      <c r="C178" s="1"/>
      <c r="D178" s="1"/>
    </row>
    <row r="179" spans="1:4" hidden="1" x14ac:dyDescent="0.25">
      <c r="A179" s="1"/>
      <c r="B179" s="1"/>
      <c r="C179" s="1"/>
      <c r="D179" s="1"/>
    </row>
    <row r="180" spans="1:4" hidden="1" x14ac:dyDescent="0.25">
      <c r="A180" s="1"/>
      <c r="B180" s="1"/>
      <c r="C180" s="1"/>
      <c r="D180" s="1"/>
    </row>
    <row r="181" spans="1:4" hidden="1" x14ac:dyDescent="0.25">
      <c r="A181" s="1"/>
      <c r="B181" s="1"/>
      <c r="C181" s="1"/>
      <c r="D181" s="1"/>
    </row>
    <row r="182" spans="1:4" hidden="1" x14ac:dyDescent="0.25">
      <c r="A182" s="1"/>
      <c r="B182" s="1"/>
      <c r="C182" s="1"/>
      <c r="D182" s="1"/>
    </row>
    <row r="183" spans="1:4" hidden="1" x14ac:dyDescent="0.25">
      <c r="A183" s="1"/>
      <c r="B183" s="1"/>
      <c r="C183" s="1"/>
      <c r="D183" s="1"/>
    </row>
    <row r="184" spans="1:4" hidden="1" x14ac:dyDescent="0.25">
      <c r="A184" s="1"/>
      <c r="B184" s="1"/>
      <c r="C184" s="1"/>
      <c r="D184" s="1"/>
    </row>
    <row r="185" spans="1:4" hidden="1" x14ac:dyDescent="0.25">
      <c r="A185" s="1"/>
      <c r="B185" s="1"/>
      <c r="C185" s="1"/>
      <c r="D185" s="1"/>
    </row>
    <row r="186" spans="1:4" hidden="1" x14ac:dyDescent="0.25">
      <c r="A186" s="1"/>
      <c r="B186" s="1"/>
      <c r="C186" s="1"/>
      <c r="D186" s="1"/>
    </row>
    <row r="187" spans="1:4" hidden="1" x14ac:dyDescent="0.25">
      <c r="A187" s="1"/>
      <c r="B187" s="1"/>
      <c r="C187" s="1"/>
      <c r="D187" s="1"/>
    </row>
    <row r="188" spans="1:4" hidden="1" x14ac:dyDescent="0.25">
      <c r="A188" s="1"/>
      <c r="B188" s="1"/>
      <c r="C188" s="1"/>
      <c r="D188" s="1"/>
    </row>
    <row r="189" spans="1:4" hidden="1" x14ac:dyDescent="0.25">
      <c r="A189" s="1"/>
      <c r="B189" s="1"/>
      <c r="C189" s="1"/>
      <c r="D189" s="1"/>
    </row>
    <row r="190" spans="1:4" hidden="1" x14ac:dyDescent="0.25">
      <c r="A190" s="1"/>
      <c r="B190" s="1"/>
      <c r="C190" s="1"/>
      <c r="D190" s="1"/>
    </row>
    <row r="191" spans="1:4" hidden="1" x14ac:dyDescent="0.25">
      <c r="A191" s="1"/>
      <c r="B191" s="1"/>
      <c r="C191" s="1"/>
      <c r="D191" s="1"/>
    </row>
    <row r="192" spans="1:4" hidden="1" x14ac:dyDescent="0.25">
      <c r="A192" s="1"/>
      <c r="B192" s="1"/>
      <c r="C192" s="1"/>
      <c r="D192" s="1"/>
    </row>
    <row r="193" spans="1:4" hidden="1" x14ac:dyDescent="0.25">
      <c r="A193" s="1"/>
      <c r="B193" s="1"/>
      <c r="C193" s="1"/>
      <c r="D193" s="1"/>
    </row>
    <row r="194" spans="1:4" hidden="1" x14ac:dyDescent="0.25">
      <c r="A194" s="1"/>
      <c r="B194" s="1"/>
      <c r="C194" s="1"/>
      <c r="D194" s="1"/>
    </row>
    <row r="195" spans="1:4" hidden="1" x14ac:dyDescent="0.25">
      <c r="A195" s="1"/>
      <c r="B195" s="1"/>
      <c r="C195" s="1"/>
      <c r="D195" s="1"/>
    </row>
    <row r="196" spans="1:4" hidden="1" x14ac:dyDescent="0.25">
      <c r="A196" s="1"/>
      <c r="B196" s="1"/>
      <c r="C196" s="1"/>
      <c r="D196" s="1"/>
    </row>
    <row r="197" spans="1:4" hidden="1" x14ac:dyDescent="0.25">
      <c r="A197" s="1"/>
      <c r="B197" s="1"/>
      <c r="C197" s="1"/>
      <c r="D197" s="1"/>
    </row>
    <row r="198" spans="1:4" hidden="1" x14ac:dyDescent="0.25">
      <c r="A198" s="1"/>
      <c r="B198" s="1"/>
      <c r="C198" s="1"/>
      <c r="D198" s="1"/>
    </row>
    <row r="199" spans="1:4" hidden="1" x14ac:dyDescent="0.25">
      <c r="A199" s="1"/>
      <c r="B199" s="1"/>
      <c r="C199" s="1"/>
      <c r="D199" s="1"/>
    </row>
    <row r="200" spans="1:4" hidden="1" x14ac:dyDescent="0.25">
      <c r="A200" s="1"/>
      <c r="B200" s="1"/>
      <c r="C200" s="1"/>
      <c r="D200" s="1"/>
    </row>
    <row r="201" spans="1:4" hidden="1" x14ac:dyDescent="0.25">
      <c r="A201" s="1"/>
      <c r="B201" s="1"/>
      <c r="C201" s="1"/>
      <c r="D201" s="1"/>
    </row>
    <row r="202" spans="1:4" hidden="1" x14ac:dyDescent="0.25">
      <c r="A202" s="1"/>
      <c r="B202" s="1"/>
      <c r="C202" s="1"/>
      <c r="D202" s="1"/>
    </row>
    <row r="203" spans="1:4" hidden="1" x14ac:dyDescent="0.25">
      <c r="A203" s="1"/>
      <c r="B203" s="1"/>
      <c r="C203" s="1"/>
      <c r="D203" s="1"/>
    </row>
    <row r="204" spans="1:4" hidden="1" x14ac:dyDescent="0.25">
      <c r="A204" s="1"/>
      <c r="B204" s="1"/>
      <c r="C204" s="1"/>
      <c r="D204" s="1"/>
    </row>
    <row r="205" spans="1:4" hidden="1" x14ac:dyDescent="0.25">
      <c r="A205" s="1"/>
      <c r="B205" s="1"/>
      <c r="C205" s="1"/>
      <c r="D205" s="1"/>
    </row>
    <row r="206" spans="1:4" hidden="1" x14ac:dyDescent="0.25">
      <c r="A206" s="1"/>
      <c r="B206" s="1"/>
      <c r="C206" s="1"/>
      <c r="D206" s="1"/>
    </row>
    <row r="207" spans="1:4" hidden="1" x14ac:dyDescent="0.25">
      <c r="A207" s="1"/>
      <c r="B207" s="1"/>
      <c r="C207" s="1"/>
      <c r="D207" s="1"/>
    </row>
    <row r="208" spans="1:4" hidden="1" x14ac:dyDescent="0.25">
      <c r="A208" s="1"/>
      <c r="B208" s="1"/>
      <c r="C208" s="1"/>
      <c r="D208" s="1"/>
    </row>
    <row r="209" spans="1:4" hidden="1" x14ac:dyDescent="0.25">
      <c r="A209" s="1"/>
      <c r="B209" s="1"/>
      <c r="C209" s="1"/>
      <c r="D209" s="1"/>
    </row>
    <row r="210" spans="1:4" hidden="1" x14ac:dyDescent="0.25">
      <c r="A210" s="1"/>
      <c r="B210" s="1"/>
      <c r="C210" s="1"/>
      <c r="D210" s="1"/>
    </row>
    <row r="211" spans="1:4" hidden="1" x14ac:dyDescent="0.25">
      <c r="A211" s="1"/>
      <c r="B211" s="1"/>
      <c r="C211" s="1"/>
      <c r="D211" s="1"/>
    </row>
    <row r="212" spans="1:4" hidden="1" x14ac:dyDescent="0.25">
      <c r="A212" s="1"/>
      <c r="B212" s="1"/>
      <c r="C212" s="1"/>
      <c r="D212" s="1"/>
    </row>
    <row r="213" spans="1:4" hidden="1" x14ac:dyDescent="0.25">
      <c r="A213" s="1"/>
      <c r="B213" s="1"/>
      <c r="C213" s="1"/>
      <c r="D213" s="1"/>
    </row>
    <row r="214" spans="1:4" hidden="1" x14ac:dyDescent="0.25">
      <c r="A214" s="1"/>
      <c r="B214" s="1"/>
      <c r="C214" s="1"/>
      <c r="D214" s="1"/>
    </row>
    <row r="215" spans="1:4" hidden="1" x14ac:dyDescent="0.25">
      <c r="A215" s="1"/>
      <c r="B215" s="1"/>
      <c r="C215" s="1"/>
      <c r="D215" s="1"/>
    </row>
    <row r="216" spans="1:4" hidden="1" x14ac:dyDescent="0.25">
      <c r="A216" s="1"/>
      <c r="B216" s="1"/>
      <c r="C216" s="1"/>
      <c r="D216" s="1"/>
    </row>
    <row r="217" spans="1:4" hidden="1" x14ac:dyDescent="0.25">
      <c r="A217" s="1"/>
      <c r="B217" s="1"/>
      <c r="C217" s="1"/>
      <c r="D217" s="1"/>
    </row>
    <row r="218" spans="1:4" hidden="1" x14ac:dyDescent="0.25">
      <c r="A218" s="1"/>
      <c r="B218" s="1"/>
      <c r="C218" s="1"/>
      <c r="D218" s="1"/>
    </row>
    <row r="219" spans="1:4" hidden="1" x14ac:dyDescent="0.25">
      <c r="A219" s="1"/>
      <c r="B219" s="1"/>
      <c r="C219" s="1"/>
      <c r="D219" s="1"/>
    </row>
    <row r="220" spans="1:4" hidden="1" x14ac:dyDescent="0.25">
      <c r="A220" s="1"/>
      <c r="B220" s="1"/>
      <c r="C220" s="1"/>
      <c r="D220" s="1"/>
    </row>
    <row r="221" spans="1:4" hidden="1" x14ac:dyDescent="0.25">
      <c r="A221" s="1"/>
      <c r="B221" s="1"/>
      <c r="C221" s="1"/>
      <c r="D221" s="1"/>
    </row>
    <row r="222" spans="1:4" hidden="1" x14ac:dyDescent="0.25">
      <c r="A222" s="1"/>
      <c r="B222" s="1"/>
      <c r="C222" s="1"/>
      <c r="D222" s="1"/>
    </row>
    <row r="223" spans="1:4" hidden="1" x14ac:dyDescent="0.25">
      <c r="A223" s="1"/>
      <c r="B223" s="1"/>
      <c r="C223" s="1"/>
      <c r="D223" s="1"/>
    </row>
    <row r="224" spans="1:4" hidden="1" x14ac:dyDescent="0.25">
      <c r="A224" s="1"/>
      <c r="B224" s="1"/>
      <c r="C224" s="1"/>
      <c r="D224" s="1"/>
    </row>
    <row r="225" spans="1:4" hidden="1" x14ac:dyDescent="0.25">
      <c r="A225" s="1"/>
      <c r="B225" s="1"/>
      <c r="C225" s="1"/>
      <c r="D225" s="1"/>
    </row>
    <row r="226" spans="1:4" hidden="1" x14ac:dyDescent="0.25">
      <c r="A226" s="1"/>
      <c r="B226" s="1"/>
      <c r="C226" s="1"/>
      <c r="D226" s="1"/>
    </row>
    <row r="227" spans="1:4" hidden="1" x14ac:dyDescent="0.25">
      <c r="A227" s="1"/>
      <c r="B227" s="1"/>
      <c r="C227" s="1"/>
      <c r="D227" s="1"/>
    </row>
    <row r="228" spans="1:4" hidden="1" x14ac:dyDescent="0.25">
      <c r="A228" s="1"/>
      <c r="B228" s="1"/>
      <c r="C228" s="1"/>
      <c r="D228" s="1"/>
    </row>
    <row r="229" spans="1:4" hidden="1" x14ac:dyDescent="0.25">
      <c r="A229" s="1"/>
      <c r="B229" s="1"/>
      <c r="C229" s="1"/>
      <c r="D229" s="1"/>
    </row>
    <row r="230" spans="1:4" hidden="1" x14ac:dyDescent="0.25">
      <c r="A230" s="1"/>
      <c r="B230" s="1"/>
      <c r="C230" s="1"/>
      <c r="D230" s="1"/>
    </row>
    <row r="231" spans="1:4" hidden="1" x14ac:dyDescent="0.25">
      <c r="A231" s="1"/>
      <c r="B231" s="1"/>
      <c r="C231" s="1"/>
      <c r="D231" s="1"/>
    </row>
    <row r="232" spans="1:4" hidden="1" x14ac:dyDescent="0.25">
      <c r="A232" s="1"/>
      <c r="B232" s="1"/>
      <c r="C232" s="1"/>
      <c r="D232" s="1"/>
    </row>
    <row r="233" spans="1:4" hidden="1" x14ac:dyDescent="0.25">
      <c r="A233" s="1"/>
      <c r="B233" s="1"/>
      <c r="C233" s="1"/>
      <c r="D233" s="1"/>
    </row>
    <row r="234" spans="1:4" hidden="1" x14ac:dyDescent="0.25">
      <c r="A234" s="1"/>
      <c r="B234" s="1"/>
      <c r="C234" s="1"/>
      <c r="D234" s="1"/>
    </row>
    <row r="235" spans="1:4" hidden="1" x14ac:dyDescent="0.25">
      <c r="A235" s="1"/>
      <c r="B235" s="1"/>
      <c r="C235" s="1"/>
      <c r="D235" s="1"/>
    </row>
    <row r="236" spans="1:4" hidden="1" x14ac:dyDescent="0.25">
      <c r="A236" s="1"/>
      <c r="B236" s="1"/>
      <c r="C236" s="1"/>
      <c r="D236" s="1"/>
    </row>
    <row r="237" spans="1:4" hidden="1" x14ac:dyDescent="0.25">
      <c r="A237" s="1"/>
      <c r="B237" s="1"/>
      <c r="C237" s="1"/>
      <c r="D237" s="1"/>
    </row>
    <row r="238" spans="1:4" hidden="1" x14ac:dyDescent="0.25">
      <c r="A238" s="1"/>
      <c r="B238" s="1"/>
      <c r="C238" s="1"/>
      <c r="D238" s="1"/>
    </row>
    <row r="239" spans="1:4" hidden="1" x14ac:dyDescent="0.25">
      <c r="A239" s="1"/>
      <c r="B239" s="1"/>
      <c r="C239" s="1"/>
      <c r="D239" s="1"/>
    </row>
    <row r="240" spans="1:4" hidden="1" x14ac:dyDescent="0.25">
      <c r="A240" s="1"/>
      <c r="B240" s="1"/>
      <c r="C240" s="1"/>
      <c r="D240" s="1"/>
    </row>
    <row r="241" spans="1:4" hidden="1" x14ac:dyDescent="0.25">
      <c r="A241" s="1"/>
      <c r="B241" s="1"/>
      <c r="C241" s="1"/>
      <c r="D241" s="1"/>
    </row>
    <row r="242" spans="1:4" hidden="1" x14ac:dyDescent="0.25">
      <c r="A242" s="1"/>
      <c r="B242" s="1"/>
      <c r="C242" s="1"/>
      <c r="D242" s="1"/>
    </row>
    <row r="243" spans="1:4" hidden="1" x14ac:dyDescent="0.25">
      <c r="A243" s="1"/>
      <c r="B243" s="1"/>
      <c r="C243" s="1"/>
      <c r="D243" s="1"/>
    </row>
    <row r="244" spans="1:4" hidden="1" x14ac:dyDescent="0.25">
      <c r="A244" s="1"/>
      <c r="B244" s="1"/>
      <c r="C244" s="1"/>
      <c r="D244" s="1"/>
    </row>
    <row r="245" spans="1:4" hidden="1" x14ac:dyDescent="0.25">
      <c r="A245" s="1"/>
      <c r="B245" s="1"/>
      <c r="C245" s="1"/>
      <c r="D245" s="1"/>
    </row>
    <row r="246" spans="1:4" hidden="1" x14ac:dyDescent="0.25">
      <c r="A246" s="1"/>
      <c r="B246" s="1"/>
      <c r="C246" s="1"/>
      <c r="D246" s="1"/>
    </row>
    <row r="247" spans="1:4" hidden="1" x14ac:dyDescent="0.25">
      <c r="A247" s="1"/>
      <c r="B247" s="1"/>
      <c r="C247" s="1"/>
      <c r="D247" s="1"/>
    </row>
    <row r="248" spans="1:4" hidden="1" x14ac:dyDescent="0.25">
      <c r="A248" s="1"/>
      <c r="B248" s="1"/>
      <c r="C248" s="1"/>
      <c r="D248" s="1"/>
    </row>
    <row r="249" spans="1:4" hidden="1" x14ac:dyDescent="0.25">
      <c r="A249" s="1"/>
      <c r="B249" s="1"/>
      <c r="C249" s="1"/>
      <c r="D249" s="1"/>
    </row>
    <row r="250" spans="1:4" hidden="1" x14ac:dyDescent="0.25">
      <c r="A250" s="1"/>
      <c r="B250" s="1"/>
      <c r="C250" s="1"/>
      <c r="D250" s="1"/>
    </row>
    <row r="251" spans="1:4" hidden="1" x14ac:dyDescent="0.25">
      <c r="A251" s="1"/>
      <c r="B251" s="1"/>
      <c r="C251" s="1"/>
      <c r="D251" s="1"/>
    </row>
    <row r="252" spans="1:4" hidden="1" x14ac:dyDescent="0.25">
      <c r="A252" s="1"/>
      <c r="B252" s="1"/>
      <c r="C252" s="1"/>
      <c r="D252" s="1"/>
    </row>
    <row r="253" spans="1:4" hidden="1" x14ac:dyDescent="0.25">
      <c r="A253" s="1"/>
      <c r="B253" s="1"/>
      <c r="C253" s="1"/>
      <c r="D253" s="1"/>
    </row>
    <row r="254" spans="1:4" hidden="1" x14ac:dyDescent="0.25">
      <c r="A254" s="1"/>
      <c r="B254" s="1"/>
      <c r="C254" s="1"/>
      <c r="D254" s="1"/>
    </row>
    <row r="255" spans="1:4" hidden="1" x14ac:dyDescent="0.25">
      <c r="A255" s="1"/>
      <c r="B255" s="1"/>
      <c r="C255" s="1"/>
      <c r="D255" s="1"/>
    </row>
    <row r="256" spans="1:4" hidden="1" x14ac:dyDescent="0.25">
      <c r="A256" s="1"/>
      <c r="B256" s="1"/>
      <c r="C256" s="1"/>
      <c r="D256" s="1"/>
    </row>
    <row r="257" spans="1:4" hidden="1" x14ac:dyDescent="0.25">
      <c r="A257" s="1"/>
      <c r="B257" s="1"/>
      <c r="C257" s="1"/>
      <c r="D257" s="1"/>
    </row>
    <row r="258" spans="1:4" hidden="1" x14ac:dyDescent="0.25">
      <c r="A258" s="1"/>
      <c r="B258" s="1"/>
      <c r="C258" s="1"/>
      <c r="D258" s="1"/>
    </row>
    <row r="259" spans="1:4" hidden="1" x14ac:dyDescent="0.25">
      <c r="A259" s="1"/>
      <c r="B259" s="1"/>
      <c r="C259" s="1"/>
      <c r="D259" s="1"/>
    </row>
    <row r="260" spans="1:4" hidden="1" x14ac:dyDescent="0.25">
      <c r="A260" s="1"/>
      <c r="B260" s="1"/>
      <c r="C260" s="1"/>
      <c r="D260" s="1"/>
    </row>
    <row r="261" spans="1:4" hidden="1" x14ac:dyDescent="0.25">
      <c r="A261" s="1"/>
      <c r="B261" s="1"/>
      <c r="C261" s="1"/>
      <c r="D261" s="1"/>
    </row>
    <row r="262" spans="1:4" hidden="1" x14ac:dyDescent="0.25">
      <c r="A262" s="1"/>
      <c r="B262" s="1"/>
      <c r="C262" s="1"/>
      <c r="D262" s="1"/>
    </row>
    <row r="263" spans="1:4" hidden="1" x14ac:dyDescent="0.25">
      <c r="A263" s="1"/>
      <c r="B263" s="1"/>
      <c r="C263" s="1"/>
      <c r="D263" s="1"/>
    </row>
    <row r="264" spans="1:4" hidden="1" x14ac:dyDescent="0.25">
      <c r="A264" s="1"/>
      <c r="B264" s="1"/>
      <c r="C264" s="1"/>
      <c r="D264" s="1"/>
    </row>
    <row r="265" spans="1:4" hidden="1" x14ac:dyDescent="0.25">
      <c r="A265" s="1"/>
      <c r="B265" s="1"/>
      <c r="C265" s="1"/>
      <c r="D265" s="1"/>
    </row>
    <row r="266" spans="1:4" hidden="1" x14ac:dyDescent="0.25">
      <c r="A266" s="1"/>
      <c r="B266" s="1"/>
      <c r="C266" s="1"/>
      <c r="D266" s="1"/>
    </row>
    <row r="267" spans="1:4" hidden="1" x14ac:dyDescent="0.25">
      <c r="A267" s="1"/>
      <c r="B267" s="1"/>
      <c r="C267" s="1"/>
      <c r="D267" s="1"/>
    </row>
    <row r="268" spans="1:4" hidden="1" x14ac:dyDescent="0.25">
      <c r="A268" s="1"/>
      <c r="B268" s="1"/>
      <c r="C268" s="1"/>
      <c r="D268" s="1"/>
    </row>
    <row r="269" spans="1:4" hidden="1" x14ac:dyDescent="0.25">
      <c r="A269" s="1"/>
      <c r="B269" s="1"/>
      <c r="C269" s="1"/>
      <c r="D269" s="1"/>
    </row>
    <row r="270" spans="1:4" hidden="1" x14ac:dyDescent="0.25">
      <c r="A270" s="1"/>
      <c r="B270" s="1"/>
      <c r="C270" s="1"/>
      <c r="D270" s="1"/>
    </row>
    <row r="271" spans="1:4" hidden="1" x14ac:dyDescent="0.25">
      <c r="A271" s="1"/>
      <c r="B271" s="1"/>
      <c r="C271" s="1"/>
      <c r="D271" s="1"/>
    </row>
    <row r="272" spans="1:4" hidden="1" x14ac:dyDescent="0.25">
      <c r="A272" s="1"/>
      <c r="B272" s="1"/>
      <c r="C272" s="1"/>
      <c r="D272" s="1"/>
    </row>
    <row r="273" spans="1:4" hidden="1" x14ac:dyDescent="0.25">
      <c r="A273" s="1"/>
      <c r="B273" s="1"/>
      <c r="C273" s="1"/>
      <c r="D273" s="1"/>
    </row>
    <row r="274" spans="1:4" hidden="1" x14ac:dyDescent="0.25">
      <c r="A274" s="1"/>
      <c r="B274" s="1"/>
      <c r="C274" s="1"/>
      <c r="D274" s="1"/>
    </row>
    <row r="275" spans="1:4" hidden="1" x14ac:dyDescent="0.25">
      <c r="A275" s="1"/>
      <c r="B275" s="1"/>
      <c r="C275" s="1"/>
      <c r="D275" s="1"/>
    </row>
    <row r="276" spans="1:4" hidden="1" x14ac:dyDescent="0.25">
      <c r="A276" s="1"/>
      <c r="B276" s="1"/>
      <c r="C276" s="1"/>
      <c r="D276" s="1"/>
    </row>
    <row r="277" spans="1:4" hidden="1" x14ac:dyDescent="0.25">
      <c r="A277" s="1"/>
      <c r="B277" s="1"/>
      <c r="C277" s="1"/>
      <c r="D277" s="1"/>
    </row>
    <row r="278" spans="1:4" hidden="1" x14ac:dyDescent="0.25">
      <c r="A278" s="1"/>
      <c r="B278" s="1"/>
      <c r="C278" s="1"/>
      <c r="D278" s="1"/>
    </row>
    <row r="279" spans="1:4" hidden="1" x14ac:dyDescent="0.25">
      <c r="A279" s="1"/>
      <c r="B279" s="1"/>
      <c r="C279" s="1"/>
      <c r="D279" s="1"/>
    </row>
    <row r="280" spans="1:4" hidden="1" x14ac:dyDescent="0.25">
      <c r="A280" s="1"/>
      <c r="B280" s="1"/>
      <c r="C280" s="1"/>
      <c r="D280" s="1"/>
    </row>
    <row r="281" spans="1:4" hidden="1" x14ac:dyDescent="0.25">
      <c r="A281" s="1"/>
      <c r="B281" s="1"/>
      <c r="C281" s="1"/>
      <c r="D281" s="1"/>
    </row>
    <row r="282" spans="1:4" hidden="1" x14ac:dyDescent="0.25">
      <c r="A282" s="1"/>
      <c r="B282" s="1"/>
      <c r="C282" s="1"/>
      <c r="D282" s="1"/>
    </row>
    <row r="283" spans="1:4" hidden="1" x14ac:dyDescent="0.25">
      <c r="A283" s="1"/>
      <c r="B283" s="1"/>
      <c r="C283" s="1"/>
      <c r="D283" s="1"/>
    </row>
    <row r="284" spans="1:4" hidden="1" x14ac:dyDescent="0.25">
      <c r="A284" s="1"/>
      <c r="B284" s="1"/>
      <c r="C284" s="1"/>
      <c r="D284" s="1"/>
    </row>
    <row r="285" spans="1:4" hidden="1" x14ac:dyDescent="0.25">
      <c r="A285" s="1"/>
      <c r="B285" s="1"/>
      <c r="C285" s="1"/>
      <c r="D285" s="1"/>
    </row>
    <row r="286" spans="1:4" hidden="1" x14ac:dyDescent="0.25">
      <c r="A286" s="1"/>
      <c r="B286" s="1"/>
      <c r="C286" s="1"/>
      <c r="D286" s="1"/>
    </row>
    <row r="287" spans="1:4" hidden="1" x14ac:dyDescent="0.25">
      <c r="A287" s="1"/>
      <c r="B287" s="1"/>
      <c r="C287" s="1"/>
      <c r="D287" s="1"/>
    </row>
    <row r="288" spans="1:4" hidden="1" x14ac:dyDescent="0.25">
      <c r="A288" s="1"/>
      <c r="B288" s="1"/>
      <c r="C288" s="1"/>
      <c r="D288" s="1"/>
    </row>
    <row r="289" spans="1:4" hidden="1" x14ac:dyDescent="0.25">
      <c r="A289" s="1"/>
      <c r="B289" s="1"/>
      <c r="C289" s="1"/>
      <c r="D289" s="1"/>
    </row>
    <row r="290" spans="1:4" hidden="1" x14ac:dyDescent="0.25">
      <c r="A290" s="1"/>
      <c r="B290" s="1"/>
      <c r="C290" s="1"/>
      <c r="D290" s="1"/>
    </row>
    <row r="291" spans="1:4" hidden="1" x14ac:dyDescent="0.25">
      <c r="A291" s="1"/>
      <c r="B291" s="1"/>
      <c r="C291" s="1"/>
      <c r="D291" s="1"/>
    </row>
    <row r="292" spans="1:4" hidden="1" x14ac:dyDescent="0.25">
      <c r="A292" s="1"/>
      <c r="B292" s="1"/>
      <c r="C292" s="1"/>
      <c r="D292" s="1"/>
    </row>
    <row r="293" spans="1:4" hidden="1" x14ac:dyDescent="0.25">
      <c r="A293" s="1"/>
      <c r="B293" s="1"/>
      <c r="C293" s="1"/>
      <c r="D293" s="1"/>
    </row>
    <row r="294" spans="1:4" hidden="1" x14ac:dyDescent="0.25">
      <c r="A294" s="1"/>
      <c r="B294" s="1"/>
      <c r="C294" s="1"/>
      <c r="D294" s="1"/>
    </row>
    <row r="295" spans="1:4" hidden="1" x14ac:dyDescent="0.25">
      <c r="A295" s="1"/>
      <c r="B295" s="1"/>
      <c r="C295" s="1"/>
      <c r="D295" s="1"/>
    </row>
    <row r="296" spans="1:4" hidden="1" x14ac:dyDescent="0.25">
      <c r="A296" s="1"/>
      <c r="B296" s="1"/>
      <c r="C296" s="1"/>
      <c r="D296" s="1"/>
    </row>
    <row r="297" spans="1:4" hidden="1" x14ac:dyDescent="0.25">
      <c r="A297" s="1"/>
      <c r="B297" s="1"/>
      <c r="C297" s="1"/>
      <c r="D297" s="1"/>
    </row>
    <row r="298" spans="1:4" hidden="1" x14ac:dyDescent="0.25">
      <c r="A298" s="1"/>
      <c r="B298" s="1"/>
      <c r="C298" s="1"/>
      <c r="D298" s="1"/>
    </row>
    <row r="299" spans="1:4" hidden="1" x14ac:dyDescent="0.25">
      <c r="A299" s="1"/>
      <c r="B299" s="1"/>
      <c r="C299" s="1"/>
      <c r="D299" s="1"/>
    </row>
    <row r="300" spans="1:4" hidden="1" x14ac:dyDescent="0.25">
      <c r="A300" s="1"/>
      <c r="B300" s="1"/>
      <c r="C300" s="1"/>
      <c r="D300" s="1"/>
    </row>
    <row r="301" spans="1:4" hidden="1" x14ac:dyDescent="0.25">
      <c r="A301" s="1"/>
      <c r="B301" s="1"/>
      <c r="C301" s="1"/>
      <c r="D301" s="1"/>
    </row>
    <row r="302" spans="1:4" hidden="1" x14ac:dyDescent="0.25">
      <c r="A302" s="1"/>
      <c r="B302" s="1"/>
      <c r="C302" s="1"/>
      <c r="D302" s="1"/>
    </row>
    <row r="303" spans="1:4" hidden="1" x14ac:dyDescent="0.25">
      <c r="A303" s="1"/>
      <c r="B303" s="1"/>
      <c r="C303" s="1"/>
      <c r="D303" s="1"/>
    </row>
    <row r="304" spans="1:4" hidden="1" x14ac:dyDescent="0.25">
      <c r="A304" s="1"/>
      <c r="B304" s="1"/>
      <c r="C304" s="1"/>
      <c r="D304" s="1"/>
    </row>
    <row r="305" spans="1:4" hidden="1" x14ac:dyDescent="0.25">
      <c r="A305" s="1"/>
      <c r="B305" s="1"/>
      <c r="C305" s="1"/>
      <c r="D305" s="1"/>
    </row>
    <row r="306" spans="1:4" hidden="1" x14ac:dyDescent="0.25">
      <c r="A306" s="1"/>
      <c r="B306" s="1"/>
      <c r="C306" s="1"/>
      <c r="D306" s="1"/>
    </row>
    <row r="307" spans="1:4" hidden="1" x14ac:dyDescent="0.25">
      <c r="A307" s="1"/>
      <c r="B307" s="1"/>
      <c r="C307" s="1"/>
      <c r="D307" s="1"/>
    </row>
    <row r="308" spans="1:4" hidden="1" x14ac:dyDescent="0.25">
      <c r="A308" s="1"/>
      <c r="B308" s="1"/>
      <c r="C308" s="1"/>
      <c r="D308" s="1"/>
    </row>
    <row r="309" spans="1:4" hidden="1" x14ac:dyDescent="0.25">
      <c r="A309" s="1"/>
      <c r="B309" s="1"/>
      <c r="C309" s="1"/>
      <c r="D309" s="1"/>
    </row>
    <row r="310" spans="1:4" hidden="1" x14ac:dyDescent="0.25">
      <c r="A310" s="1"/>
      <c r="B310" s="1"/>
      <c r="C310" s="1"/>
      <c r="D310" s="1"/>
    </row>
    <row r="311" spans="1:4" hidden="1" x14ac:dyDescent="0.25">
      <c r="A311" s="1"/>
      <c r="B311" s="1"/>
      <c r="C311" s="1"/>
      <c r="D311" s="1"/>
    </row>
    <row r="312" spans="1:4" hidden="1" x14ac:dyDescent="0.25">
      <c r="A312" s="1"/>
      <c r="B312" s="1"/>
      <c r="C312" s="1"/>
      <c r="D312" s="1"/>
    </row>
    <row r="313" spans="1:4" hidden="1" x14ac:dyDescent="0.25">
      <c r="A313" s="1"/>
      <c r="B313" s="1"/>
      <c r="C313" s="1"/>
      <c r="D313" s="1"/>
    </row>
    <row r="314" spans="1:4" hidden="1" x14ac:dyDescent="0.25">
      <c r="A314" s="1"/>
      <c r="B314" s="1"/>
      <c r="C314" s="1"/>
      <c r="D314" s="1"/>
    </row>
    <row r="315" spans="1:4" hidden="1" x14ac:dyDescent="0.25">
      <c r="A315" s="1"/>
      <c r="B315" s="1"/>
      <c r="C315" s="1"/>
      <c r="D315" s="1"/>
    </row>
    <row r="316" spans="1:4" hidden="1" x14ac:dyDescent="0.25">
      <c r="A316" s="1"/>
      <c r="B316" s="1"/>
      <c r="C316" s="1"/>
      <c r="D316" s="1"/>
    </row>
    <row r="317" spans="1:4" hidden="1" x14ac:dyDescent="0.25">
      <c r="A317" s="1"/>
      <c r="B317" s="1"/>
      <c r="C317" s="1"/>
      <c r="D317" s="1"/>
    </row>
    <row r="318" spans="1:4" hidden="1" x14ac:dyDescent="0.25">
      <c r="A318" s="1"/>
      <c r="B318" s="1"/>
      <c r="C318" s="1"/>
      <c r="D318" s="1"/>
    </row>
    <row r="319" spans="1:4" hidden="1" x14ac:dyDescent="0.25">
      <c r="A319" s="1"/>
      <c r="B319" s="1"/>
      <c r="C319" s="1"/>
      <c r="D319" s="1"/>
    </row>
    <row r="320" spans="1:4" hidden="1" x14ac:dyDescent="0.25">
      <c r="A320" s="1"/>
      <c r="B320" s="1"/>
      <c r="C320" s="1"/>
      <c r="D320" s="1"/>
    </row>
    <row r="321" spans="1:4" hidden="1" x14ac:dyDescent="0.25">
      <c r="A321" s="1"/>
      <c r="B321" s="1"/>
      <c r="C321" s="1"/>
      <c r="D321" s="1"/>
    </row>
    <row r="322" spans="1:4" hidden="1" x14ac:dyDescent="0.25">
      <c r="A322" s="1"/>
      <c r="B322" s="1"/>
      <c r="C322" s="1"/>
      <c r="D322" s="1"/>
    </row>
    <row r="323" spans="1:4" hidden="1" x14ac:dyDescent="0.25">
      <c r="A323" s="1"/>
      <c r="B323" s="1"/>
      <c r="C323" s="1"/>
      <c r="D323" s="1"/>
    </row>
    <row r="324" spans="1:4" hidden="1" x14ac:dyDescent="0.25">
      <c r="A324" s="1"/>
      <c r="B324" s="1"/>
      <c r="C324" s="1"/>
      <c r="D324" s="1"/>
    </row>
    <row r="325" spans="1:4" hidden="1" x14ac:dyDescent="0.25">
      <c r="A325" s="1"/>
      <c r="B325" s="1"/>
      <c r="C325" s="1"/>
      <c r="D325" s="1"/>
    </row>
    <row r="326" spans="1:4" hidden="1" x14ac:dyDescent="0.25">
      <c r="A326" s="1"/>
      <c r="B326" s="1"/>
      <c r="C326" s="1"/>
      <c r="D326" s="1"/>
    </row>
    <row r="327" spans="1:4" hidden="1" x14ac:dyDescent="0.25">
      <c r="A327" s="1"/>
      <c r="B327" s="1"/>
      <c r="C327" s="1"/>
      <c r="D327" s="1"/>
    </row>
    <row r="328" spans="1:4" hidden="1" x14ac:dyDescent="0.25">
      <c r="A328" s="1"/>
      <c r="B328" s="1"/>
      <c r="C328" s="1"/>
      <c r="D328" s="1"/>
    </row>
    <row r="329" spans="1:4" hidden="1" x14ac:dyDescent="0.25">
      <c r="A329" s="1"/>
      <c r="B329" s="1"/>
      <c r="C329" s="1"/>
      <c r="D329" s="1"/>
    </row>
    <row r="330" spans="1:4" hidden="1" x14ac:dyDescent="0.25">
      <c r="A330" s="1"/>
      <c r="B330" s="1"/>
      <c r="C330" s="1"/>
      <c r="D330" s="1"/>
    </row>
    <row r="331" spans="1:4" hidden="1" x14ac:dyDescent="0.25">
      <c r="A331" s="1"/>
      <c r="B331" s="1"/>
      <c r="C331" s="1"/>
      <c r="D331" s="1"/>
    </row>
    <row r="332" spans="1:4" hidden="1" x14ac:dyDescent="0.25">
      <c r="A332" s="1"/>
      <c r="B332" s="1"/>
      <c r="C332" s="1"/>
      <c r="D332" s="1"/>
    </row>
    <row r="333" spans="1:4" hidden="1" x14ac:dyDescent="0.25">
      <c r="A333" s="1"/>
      <c r="B333" s="1"/>
      <c r="C333" s="1"/>
      <c r="D333" s="1"/>
    </row>
    <row r="334" spans="1:4" hidden="1" x14ac:dyDescent="0.25">
      <c r="A334" s="1"/>
      <c r="B334" s="1"/>
      <c r="C334" s="1"/>
      <c r="D334" s="1"/>
    </row>
    <row r="335" spans="1:4" hidden="1" x14ac:dyDescent="0.25">
      <c r="A335" s="1"/>
      <c r="B335" s="1"/>
      <c r="C335" s="1"/>
      <c r="D335" s="1"/>
    </row>
    <row r="336" spans="1:4" hidden="1" x14ac:dyDescent="0.25">
      <c r="A336" s="1"/>
      <c r="B336" s="1"/>
      <c r="C336" s="1"/>
      <c r="D336" s="1"/>
    </row>
    <row r="337" spans="1:4" hidden="1" x14ac:dyDescent="0.25">
      <c r="A337" s="1"/>
      <c r="B337" s="1"/>
      <c r="C337" s="1"/>
      <c r="D337" s="1"/>
    </row>
    <row r="338" spans="1:4" hidden="1" x14ac:dyDescent="0.25">
      <c r="A338" s="1"/>
      <c r="B338" s="1"/>
      <c r="C338" s="1"/>
      <c r="D338" s="1"/>
    </row>
    <row r="339" spans="1:4" hidden="1" x14ac:dyDescent="0.25">
      <c r="A339" s="1"/>
      <c r="B339" s="1"/>
      <c r="C339" s="1"/>
      <c r="D339" s="1"/>
    </row>
    <row r="340" spans="1:4" hidden="1" x14ac:dyDescent="0.25">
      <c r="A340" s="1"/>
      <c r="B340" s="1"/>
      <c r="C340" s="1"/>
      <c r="D340" s="1"/>
    </row>
    <row r="341" spans="1:4" hidden="1" x14ac:dyDescent="0.25">
      <c r="A341" s="1"/>
      <c r="B341" s="1"/>
      <c r="C341" s="1"/>
      <c r="D341" s="1"/>
    </row>
    <row r="342" spans="1:4" hidden="1" x14ac:dyDescent="0.25">
      <c r="A342" s="1"/>
      <c r="B342" s="1"/>
      <c r="C342" s="1"/>
      <c r="D342" s="1"/>
    </row>
    <row r="343" spans="1:4" hidden="1" x14ac:dyDescent="0.25">
      <c r="A343" s="1"/>
      <c r="B343" s="1"/>
      <c r="C343" s="1"/>
      <c r="D343" s="1"/>
    </row>
    <row r="344" spans="1:4" hidden="1" x14ac:dyDescent="0.25">
      <c r="A344" s="1"/>
      <c r="B344" s="1"/>
      <c r="C344" s="1"/>
      <c r="D344" s="1"/>
    </row>
    <row r="345" spans="1:4" hidden="1" x14ac:dyDescent="0.25">
      <c r="A345" s="1"/>
      <c r="B345" s="1"/>
      <c r="C345" s="1"/>
      <c r="D345" s="1"/>
    </row>
    <row r="346" spans="1:4" hidden="1" x14ac:dyDescent="0.25">
      <c r="A346" s="1"/>
      <c r="B346" s="1"/>
      <c r="C346" s="1"/>
      <c r="D346" s="1"/>
    </row>
    <row r="347" spans="1:4" hidden="1" x14ac:dyDescent="0.25">
      <c r="A347" s="1"/>
      <c r="B347" s="1"/>
      <c r="C347" s="1"/>
      <c r="D347" s="1"/>
    </row>
    <row r="348" spans="1:4" hidden="1" x14ac:dyDescent="0.25">
      <c r="A348" s="1"/>
      <c r="B348" s="1"/>
      <c r="C348" s="1"/>
      <c r="D348" s="1"/>
    </row>
    <row r="349" spans="1:4" hidden="1" x14ac:dyDescent="0.25">
      <c r="A349" s="1"/>
      <c r="B349" s="1"/>
      <c r="C349" s="1"/>
      <c r="D349" s="1"/>
    </row>
    <row r="350" spans="1:4" hidden="1" x14ac:dyDescent="0.25">
      <c r="A350" s="1"/>
      <c r="B350" s="1"/>
      <c r="C350" s="1"/>
      <c r="D350" s="1"/>
    </row>
    <row r="351" spans="1:4" hidden="1" x14ac:dyDescent="0.25">
      <c r="A351" s="1"/>
      <c r="B351" s="1"/>
      <c r="C351" s="1"/>
      <c r="D351" s="1"/>
    </row>
    <row r="352" spans="1:4" hidden="1" x14ac:dyDescent="0.25">
      <c r="A352" s="1"/>
      <c r="B352" s="1"/>
      <c r="C352" s="1"/>
      <c r="D352" s="1"/>
    </row>
    <row r="353" spans="1:4" hidden="1" x14ac:dyDescent="0.25">
      <c r="A353" s="1"/>
      <c r="B353" s="1"/>
      <c r="C353" s="1"/>
      <c r="D353" s="1"/>
    </row>
    <row r="354" spans="1:4" hidden="1" x14ac:dyDescent="0.25">
      <c r="A354" s="1"/>
      <c r="B354" s="1"/>
      <c r="C354" s="1"/>
      <c r="D354" s="1"/>
    </row>
    <row r="355" spans="1:4" hidden="1" x14ac:dyDescent="0.25">
      <c r="A355" s="1"/>
      <c r="B355" s="1"/>
      <c r="C355" s="1"/>
      <c r="D355" s="1"/>
    </row>
    <row r="356" spans="1:4" hidden="1" x14ac:dyDescent="0.25">
      <c r="A356" s="1"/>
      <c r="B356" s="1"/>
      <c r="C356" s="1"/>
      <c r="D356" s="1"/>
    </row>
    <row r="357" spans="1:4" hidden="1" x14ac:dyDescent="0.25">
      <c r="A357" s="1"/>
      <c r="B357" s="1"/>
      <c r="C357" s="1"/>
      <c r="D357" s="1"/>
    </row>
    <row r="358" spans="1:4" hidden="1" x14ac:dyDescent="0.25">
      <c r="A358" s="1"/>
      <c r="B358" s="1"/>
      <c r="C358" s="1"/>
      <c r="D358" s="1"/>
    </row>
    <row r="359" spans="1:4" hidden="1" x14ac:dyDescent="0.25">
      <c r="A359" s="1"/>
      <c r="B359" s="1"/>
      <c r="C359" s="1"/>
      <c r="D359" s="1"/>
    </row>
    <row r="360" spans="1:4" hidden="1" x14ac:dyDescent="0.25">
      <c r="A360" s="1"/>
      <c r="B360" s="1"/>
      <c r="C360" s="1"/>
      <c r="D360" s="1"/>
    </row>
    <row r="361" spans="1:4" hidden="1" x14ac:dyDescent="0.25">
      <c r="A361" s="1"/>
      <c r="B361" s="1"/>
      <c r="C361" s="1"/>
      <c r="D361" s="1"/>
    </row>
    <row r="362" spans="1:4" hidden="1" x14ac:dyDescent="0.25">
      <c r="A362" s="1"/>
      <c r="B362" s="1"/>
      <c r="C362" s="1"/>
      <c r="D362" s="1"/>
    </row>
    <row r="363" spans="1:4" hidden="1" x14ac:dyDescent="0.25">
      <c r="A363" s="1"/>
      <c r="B363" s="1"/>
      <c r="C363" s="1"/>
      <c r="D363" s="1"/>
    </row>
    <row r="364" spans="1:4" hidden="1" x14ac:dyDescent="0.25">
      <c r="A364" s="1"/>
      <c r="B364" s="1"/>
      <c r="C364" s="1"/>
      <c r="D364" s="1"/>
    </row>
    <row r="365" spans="1:4" hidden="1" x14ac:dyDescent="0.25">
      <c r="A365" s="1"/>
      <c r="B365" s="1"/>
      <c r="C365" s="1"/>
      <c r="D365" s="1"/>
    </row>
    <row r="366" spans="1:4" hidden="1" x14ac:dyDescent="0.25">
      <c r="A366" s="1"/>
      <c r="B366" s="1"/>
      <c r="C366" s="1"/>
      <c r="D366" s="1"/>
    </row>
    <row r="367" spans="1:4" hidden="1" x14ac:dyDescent="0.25">
      <c r="A367" s="1"/>
      <c r="B367" s="1"/>
      <c r="C367" s="1"/>
      <c r="D367" s="1"/>
    </row>
    <row r="368" spans="1:4" hidden="1" x14ac:dyDescent="0.25">
      <c r="A368" s="1"/>
      <c r="B368" s="1"/>
      <c r="C368" s="1"/>
      <c r="D368" s="1"/>
    </row>
    <row r="369" spans="1:4" hidden="1" x14ac:dyDescent="0.25">
      <c r="A369" s="1"/>
      <c r="B369" s="1"/>
      <c r="C369" s="1"/>
      <c r="D369" s="1"/>
    </row>
    <row r="370" spans="1:4" hidden="1" x14ac:dyDescent="0.25">
      <c r="A370" s="1"/>
      <c r="B370" s="1"/>
      <c r="C370" s="1"/>
      <c r="D370" s="1"/>
    </row>
    <row r="371" spans="1:4" hidden="1" x14ac:dyDescent="0.25">
      <c r="A371" s="1"/>
      <c r="B371" s="1"/>
      <c r="C371" s="1"/>
      <c r="D371" s="1"/>
    </row>
    <row r="372" spans="1:4" hidden="1" x14ac:dyDescent="0.25">
      <c r="A372" s="1"/>
      <c r="B372" s="1"/>
      <c r="C372" s="1"/>
      <c r="D372" s="1"/>
    </row>
    <row r="373" spans="1:4" hidden="1" x14ac:dyDescent="0.25">
      <c r="A373" s="1"/>
      <c r="B373" s="1"/>
      <c r="C373" s="1"/>
      <c r="D373" s="1"/>
    </row>
    <row r="374" spans="1:4" hidden="1" x14ac:dyDescent="0.25">
      <c r="A374" s="1"/>
      <c r="B374" s="1"/>
      <c r="C374" s="1"/>
      <c r="D374" s="1"/>
    </row>
    <row r="375" spans="1:4" hidden="1" x14ac:dyDescent="0.25">
      <c r="A375" s="1"/>
      <c r="B375" s="1"/>
      <c r="C375" s="1"/>
      <c r="D375" s="1"/>
    </row>
    <row r="376" spans="1:4" hidden="1" x14ac:dyDescent="0.25">
      <c r="A376" s="1"/>
      <c r="B376" s="1"/>
      <c r="C376" s="1"/>
      <c r="D376" s="1"/>
    </row>
    <row r="377" spans="1:4" hidden="1" x14ac:dyDescent="0.25">
      <c r="A377" s="1"/>
      <c r="B377" s="1"/>
      <c r="C377" s="1"/>
      <c r="D377" s="1"/>
    </row>
    <row r="378" spans="1:4" hidden="1" x14ac:dyDescent="0.25">
      <c r="A378" s="1"/>
      <c r="B378" s="1"/>
      <c r="C378" s="1"/>
      <c r="D378" s="1"/>
    </row>
    <row r="379" spans="1:4" hidden="1" x14ac:dyDescent="0.25">
      <c r="A379" s="1"/>
      <c r="B379" s="1"/>
      <c r="C379" s="1"/>
      <c r="D379" s="1"/>
    </row>
    <row r="380" spans="1:4" hidden="1" x14ac:dyDescent="0.25">
      <c r="A380" s="1"/>
      <c r="B380" s="1"/>
      <c r="C380" s="1"/>
      <c r="D380" s="1"/>
    </row>
    <row r="381" spans="1:4" hidden="1" x14ac:dyDescent="0.25">
      <c r="A381" s="1"/>
      <c r="B381" s="1"/>
      <c r="C381" s="1"/>
      <c r="D381" s="1"/>
    </row>
    <row r="382" spans="1:4" hidden="1" x14ac:dyDescent="0.25">
      <c r="A382" s="1"/>
      <c r="B382" s="1"/>
      <c r="C382" s="1"/>
      <c r="D382" s="1"/>
    </row>
    <row r="383" spans="1:4" hidden="1" x14ac:dyDescent="0.25">
      <c r="A383" s="1"/>
      <c r="B383" s="1"/>
      <c r="C383" s="1"/>
      <c r="D383" s="1"/>
    </row>
    <row r="384" spans="1:4" hidden="1" x14ac:dyDescent="0.25">
      <c r="A384" s="1"/>
      <c r="B384" s="1"/>
      <c r="C384" s="1"/>
      <c r="D384" s="1"/>
    </row>
    <row r="385" spans="1:4" hidden="1" x14ac:dyDescent="0.25">
      <c r="A385" s="1"/>
      <c r="B385" s="1"/>
      <c r="C385" s="1"/>
      <c r="D385" s="1"/>
    </row>
    <row r="386" spans="1:4" hidden="1" x14ac:dyDescent="0.25">
      <c r="A386" s="1"/>
      <c r="B386" s="1"/>
      <c r="C386" s="1"/>
      <c r="D386" s="1"/>
    </row>
    <row r="387" spans="1:4" hidden="1" x14ac:dyDescent="0.25">
      <c r="A387" s="1"/>
      <c r="B387" s="1"/>
      <c r="C387" s="1"/>
      <c r="D387" s="1"/>
    </row>
    <row r="388" spans="1:4" hidden="1" x14ac:dyDescent="0.25">
      <c r="A388" s="1"/>
      <c r="B388" s="1"/>
      <c r="C388" s="1"/>
      <c r="D388" s="1"/>
    </row>
    <row r="389" spans="1:4" hidden="1" x14ac:dyDescent="0.25">
      <c r="A389" s="1"/>
      <c r="B389" s="1"/>
      <c r="C389" s="1"/>
      <c r="D389" s="1"/>
    </row>
    <row r="390" spans="1:4" hidden="1" x14ac:dyDescent="0.25">
      <c r="A390" s="1"/>
      <c r="B390" s="1"/>
      <c r="C390" s="1"/>
      <c r="D390" s="1"/>
    </row>
    <row r="391" spans="1:4" hidden="1" x14ac:dyDescent="0.25">
      <c r="A391" s="1"/>
      <c r="B391" s="1"/>
      <c r="C391" s="1"/>
      <c r="D391" s="1"/>
    </row>
    <row r="392" spans="1:4" hidden="1" x14ac:dyDescent="0.25">
      <c r="A392" s="1"/>
      <c r="B392" s="1"/>
      <c r="C392" s="1"/>
      <c r="D392" s="1"/>
    </row>
    <row r="393" spans="1:4" hidden="1" x14ac:dyDescent="0.25">
      <c r="A393" s="1"/>
      <c r="B393" s="1"/>
      <c r="C393" s="1"/>
      <c r="D393" s="1"/>
    </row>
    <row r="394" spans="1:4" hidden="1" x14ac:dyDescent="0.25">
      <c r="A394" s="1"/>
      <c r="B394" s="1"/>
      <c r="C394" s="1"/>
      <c r="D394" s="1"/>
    </row>
    <row r="395" spans="1:4" hidden="1" x14ac:dyDescent="0.25">
      <c r="A395" s="1"/>
      <c r="B395" s="1"/>
      <c r="C395" s="1"/>
      <c r="D395" s="1"/>
    </row>
    <row r="396" spans="1:4" hidden="1" x14ac:dyDescent="0.25">
      <c r="A396" s="1"/>
      <c r="B396" s="1"/>
      <c r="C396" s="1"/>
      <c r="D396" s="1"/>
    </row>
    <row r="397" spans="1:4" hidden="1" x14ac:dyDescent="0.25">
      <c r="A397" s="1"/>
      <c r="B397" s="1"/>
      <c r="C397" s="1"/>
      <c r="D397" s="1"/>
    </row>
    <row r="398" spans="1:4" hidden="1" x14ac:dyDescent="0.25">
      <c r="A398" s="1"/>
      <c r="B398" s="1"/>
      <c r="C398" s="1"/>
      <c r="D398" s="1"/>
    </row>
    <row r="399" spans="1:4" hidden="1" x14ac:dyDescent="0.25">
      <c r="A399" s="1"/>
      <c r="B399" s="1"/>
      <c r="C399" s="1"/>
      <c r="D399" s="1"/>
    </row>
    <row r="400" spans="1:4" hidden="1" x14ac:dyDescent="0.25">
      <c r="A400" s="1"/>
      <c r="B400" s="1"/>
      <c r="C400" s="1"/>
      <c r="D400" s="1"/>
    </row>
    <row r="401" spans="1:4" hidden="1" x14ac:dyDescent="0.25">
      <c r="A401" s="1"/>
      <c r="B401" s="1"/>
      <c r="C401" s="1"/>
      <c r="D401" s="1"/>
    </row>
    <row r="402" spans="1:4" hidden="1" x14ac:dyDescent="0.25">
      <c r="A402" s="1"/>
      <c r="B402" s="1"/>
      <c r="C402" s="1"/>
      <c r="D402" s="1"/>
    </row>
    <row r="403" spans="1:4" hidden="1" x14ac:dyDescent="0.25">
      <c r="A403" s="1"/>
      <c r="B403" s="1"/>
      <c r="C403" s="1"/>
      <c r="D403" s="1"/>
    </row>
    <row r="404" spans="1:4" hidden="1" x14ac:dyDescent="0.25">
      <c r="A404" s="1"/>
      <c r="B404" s="1"/>
      <c r="C404" s="1"/>
      <c r="D404" s="1"/>
    </row>
    <row r="405" spans="1:4" hidden="1" x14ac:dyDescent="0.25">
      <c r="A405" s="1"/>
      <c r="B405" s="1"/>
      <c r="C405" s="1"/>
      <c r="D405" s="1"/>
    </row>
    <row r="406" spans="1:4" hidden="1" x14ac:dyDescent="0.25">
      <c r="A406" s="1"/>
      <c r="B406" s="1"/>
      <c r="C406" s="1"/>
      <c r="D406" s="1"/>
    </row>
    <row r="407" spans="1:4" hidden="1" x14ac:dyDescent="0.25">
      <c r="A407" s="1"/>
      <c r="B407" s="1"/>
      <c r="C407" s="1"/>
      <c r="D407" s="1"/>
    </row>
    <row r="408" spans="1:4" hidden="1" x14ac:dyDescent="0.25">
      <c r="A408" s="1"/>
      <c r="B408" s="1"/>
      <c r="C408" s="1"/>
      <c r="D408" s="1"/>
    </row>
    <row r="409" spans="1:4" hidden="1" x14ac:dyDescent="0.25">
      <c r="A409" s="1"/>
      <c r="B409" s="1"/>
      <c r="C409" s="1"/>
      <c r="D409" s="1"/>
    </row>
    <row r="410" spans="1:4" hidden="1" x14ac:dyDescent="0.25">
      <c r="A410" s="1"/>
      <c r="B410" s="1"/>
      <c r="C410" s="1"/>
      <c r="D410" s="1"/>
    </row>
    <row r="411" spans="1:4" hidden="1" x14ac:dyDescent="0.25">
      <c r="A411" s="1"/>
      <c r="B411" s="1"/>
      <c r="C411" s="1"/>
      <c r="D411" s="1"/>
    </row>
    <row r="412" spans="1:4" hidden="1" x14ac:dyDescent="0.25">
      <c r="A412" s="1"/>
      <c r="B412" s="1"/>
      <c r="C412" s="1"/>
      <c r="D412" s="1"/>
    </row>
    <row r="413" spans="1:4" hidden="1" x14ac:dyDescent="0.25">
      <c r="A413" s="1"/>
      <c r="B413" s="1"/>
      <c r="C413" s="1"/>
      <c r="D413" s="1"/>
    </row>
    <row r="414" spans="1:4" hidden="1" x14ac:dyDescent="0.25">
      <c r="A414" s="1"/>
      <c r="B414" s="1"/>
      <c r="C414" s="1"/>
      <c r="D414" s="1"/>
    </row>
    <row r="415" spans="1:4" hidden="1" x14ac:dyDescent="0.25">
      <c r="A415" s="1"/>
      <c r="B415" s="1"/>
      <c r="C415" s="1"/>
      <c r="D415" s="1"/>
    </row>
    <row r="416" spans="1:4" hidden="1" x14ac:dyDescent="0.25">
      <c r="A416" s="1"/>
      <c r="B416" s="1"/>
      <c r="C416" s="1"/>
      <c r="D416" s="1"/>
    </row>
    <row r="417" spans="1:4" hidden="1" x14ac:dyDescent="0.25">
      <c r="A417" s="1"/>
      <c r="B417" s="1"/>
      <c r="C417" s="1"/>
      <c r="D417" s="1"/>
    </row>
    <row r="418" spans="1:4" hidden="1" x14ac:dyDescent="0.25">
      <c r="A418" s="1"/>
      <c r="B418" s="1"/>
      <c r="C418" s="1"/>
      <c r="D418" s="1"/>
    </row>
    <row r="419" spans="1:4" hidden="1" x14ac:dyDescent="0.25">
      <c r="A419" s="1"/>
      <c r="B419" s="1"/>
      <c r="C419" s="1"/>
      <c r="D419" s="1"/>
    </row>
    <row r="420" spans="1:4" hidden="1" x14ac:dyDescent="0.25">
      <c r="A420" s="1"/>
      <c r="B420" s="1"/>
      <c r="C420" s="1"/>
      <c r="D420" s="1"/>
    </row>
    <row r="421" spans="1:4" hidden="1" x14ac:dyDescent="0.25">
      <c r="A421" s="1"/>
      <c r="B421" s="1"/>
      <c r="C421" s="1"/>
      <c r="D421" s="1"/>
    </row>
    <row r="422" spans="1:4" hidden="1" x14ac:dyDescent="0.25">
      <c r="A422" s="1"/>
      <c r="B422" s="1"/>
      <c r="C422" s="1"/>
      <c r="D422" s="1"/>
    </row>
    <row r="423" spans="1:4" hidden="1" x14ac:dyDescent="0.25">
      <c r="A423" s="1"/>
      <c r="B423" s="1"/>
      <c r="C423" s="1"/>
      <c r="D423" s="1"/>
    </row>
    <row r="424" spans="1:4" hidden="1" x14ac:dyDescent="0.25">
      <c r="A424" s="1"/>
      <c r="B424" s="1"/>
      <c r="C424" s="1"/>
      <c r="D424" s="1"/>
    </row>
    <row r="425" spans="1:4" hidden="1" x14ac:dyDescent="0.25">
      <c r="A425" s="1"/>
      <c r="B425" s="1"/>
      <c r="C425" s="1"/>
      <c r="D425" s="1"/>
    </row>
    <row r="426" spans="1:4" hidden="1" x14ac:dyDescent="0.25">
      <c r="A426" s="1"/>
      <c r="B426" s="1"/>
      <c r="C426" s="1"/>
      <c r="D426" s="1"/>
    </row>
    <row r="427" spans="1:4" hidden="1" x14ac:dyDescent="0.25">
      <c r="A427" s="1"/>
      <c r="B427" s="1"/>
      <c r="C427" s="1"/>
      <c r="D427" s="1"/>
    </row>
    <row r="428" spans="1:4" hidden="1" x14ac:dyDescent="0.25">
      <c r="A428" s="1"/>
      <c r="B428" s="1"/>
      <c r="C428" s="1"/>
      <c r="D428" s="1"/>
    </row>
    <row r="429" spans="1:4" hidden="1" x14ac:dyDescent="0.25">
      <c r="A429" s="1"/>
      <c r="B429" s="1"/>
      <c r="C429" s="1"/>
      <c r="D429" s="1"/>
    </row>
    <row r="430" spans="1:4" hidden="1" x14ac:dyDescent="0.25">
      <c r="A430" s="1"/>
      <c r="B430" s="1"/>
      <c r="C430" s="1"/>
      <c r="D430" s="1"/>
    </row>
    <row r="431" spans="1:4" hidden="1" x14ac:dyDescent="0.25">
      <c r="A431" s="1"/>
      <c r="B431" s="1"/>
      <c r="C431" s="1"/>
      <c r="D431" s="1"/>
    </row>
    <row r="432" spans="1:4" hidden="1" x14ac:dyDescent="0.25">
      <c r="A432" s="1"/>
      <c r="B432" s="1"/>
      <c r="C432" s="1"/>
      <c r="D432" s="1"/>
    </row>
    <row r="433" spans="1:4" hidden="1" x14ac:dyDescent="0.25">
      <c r="A433" s="1"/>
      <c r="B433" s="1"/>
      <c r="C433" s="1"/>
      <c r="D433" s="1"/>
    </row>
    <row r="434" spans="1:4" hidden="1" x14ac:dyDescent="0.25">
      <c r="A434" s="1"/>
      <c r="B434" s="1"/>
      <c r="C434" s="1"/>
      <c r="D434" s="1"/>
    </row>
    <row r="435" spans="1:4" hidden="1" x14ac:dyDescent="0.25">
      <c r="A435" s="1"/>
      <c r="B435" s="1"/>
      <c r="C435" s="1"/>
      <c r="D435" s="1"/>
    </row>
    <row r="436" spans="1:4" hidden="1" x14ac:dyDescent="0.25">
      <c r="A436" s="1"/>
      <c r="B436" s="1"/>
      <c r="C436" s="1"/>
      <c r="D436" s="1"/>
    </row>
    <row r="437" spans="1:4" hidden="1" x14ac:dyDescent="0.25">
      <c r="A437" s="1"/>
      <c r="B437" s="1"/>
      <c r="C437" s="1"/>
      <c r="D437" s="1"/>
    </row>
    <row r="438" spans="1:4" hidden="1" x14ac:dyDescent="0.25">
      <c r="A438" s="1"/>
      <c r="B438" s="1"/>
      <c r="C438" s="1"/>
      <c r="D438" s="1"/>
    </row>
    <row r="439" spans="1:4" hidden="1" x14ac:dyDescent="0.25">
      <c r="A439" s="1"/>
      <c r="B439" s="1"/>
      <c r="C439" s="1"/>
      <c r="D439" s="1"/>
    </row>
    <row r="440" spans="1:4" hidden="1" x14ac:dyDescent="0.25">
      <c r="A440" s="1"/>
      <c r="B440" s="1"/>
      <c r="C440" s="1"/>
      <c r="D440" s="1"/>
    </row>
    <row r="441" spans="1:4" hidden="1" x14ac:dyDescent="0.25">
      <c r="A441" s="1"/>
      <c r="B441" s="1"/>
      <c r="C441" s="1"/>
      <c r="D441" s="1"/>
    </row>
    <row r="442" spans="1:4" hidden="1" x14ac:dyDescent="0.25">
      <c r="A442" s="1"/>
      <c r="B442" s="1"/>
      <c r="C442" s="1"/>
      <c r="D442" s="1"/>
    </row>
    <row r="443" spans="1:4" hidden="1" x14ac:dyDescent="0.25">
      <c r="A443" s="1"/>
      <c r="B443" s="1"/>
      <c r="C443" s="1"/>
      <c r="D443" s="1"/>
    </row>
    <row r="444" spans="1:4" hidden="1" x14ac:dyDescent="0.25">
      <c r="A444" s="1"/>
      <c r="B444" s="1"/>
      <c r="C444" s="1"/>
      <c r="D444" s="1"/>
    </row>
    <row r="445" spans="1:4" hidden="1" x14ac:dyDescent="0.25">
      <c r="A445" s="1"/>
      <c r="B445" s="1"/>
      <c r="C445" s="1"/>
      <c r="D445" s="1"/>
    </row>
    <row r="446" spans="1:4" hidden="1" x14ac:dyDescent="0.25">
      <c r="A446" s="1"/>
      <c r="B446" s="1"/>
      <c r="C446" s="1"/>
      <c r="D446" s="1"/>
    </row>
    <row r="447" spans="1:4" hidden="1" x14ac:dyDescent="0.25">
      <c r="A447" s="1"/>
      <c r="B447" s="1"/>
      <c r="C447" s="1"/>
      <c r="D447" s="1"/>
    </row>
    <row r="448" spans="1:4" hidden="1" x14ac:dyDescent="0.25">
      <c r="A448" s="1"/>
      <c r="B448" s="1"/>
      <c r="C448" s="1"/>
      <c r="D448" s="1"/>
    </row>
    <row r="449" spans="1:4" hidden="1" x14ac:dyDescent="0.25">
      <c r="A449" s="1"/>
      <c r="B449" s="1"/>
      <c r="C449" s="1"/>
      <c r="D449" s="1"/>
    </row>
    <row r="450" spans="1:4" hidden="1" x14ac:dyDescent="0.25">
      <c r="A450" s="1"/>
      <c r="B450" s="1"/>
      <c r="C450" s="1"/>
      <c r="D450" s="1"/>
    </row>
    <row r="451" spans="1:4" hidden="1" x14ac:dyDescent="0.25">
      <c r="A451" s="1"/>
      <c r="B451" s="1"/>
      <c r="C451" s="1"/>
      <c r="D451" s="1"/>
    </row>
    <row r="452" spans="1:4" hidden="1" x14ac:dyDescent="0.25">
      <c r="A452" s="1"/>
      <c r="B452" s="1"/>
      <c r="C452" s="1"/>
      <c r="D452" s="1"/>
    </row>
    <row r="453" spans="1:4" hidden="1" x14ac:dyDescent="0.25">
      <c r="A453" s="1"/>
      <c r="B453" s="1"/>
      <c r="C453" s="1"/>
      <c r="D453" s="1"/>
    </row>
    <row r="454" spans="1:4" hidden="1" x14ac:dyDescent="0.25">
      <c r="A454" s="1"/>
      <c r="B454" s="1"/>
      <c r="C454" s="1"/>
      <c r="D454" s="1"/>
    </row>
    <row r="455" spans="1:4" hidden="1" x14ac:dyDescent="0.25">
      <c r="A455" s="1"/>
      <c r="B455" s="1"/>
      <c r="C455" s="1"/>
      <c r="D455" s="1"/>
    </row>
    <row r="456" spans="1:4" hidden="1" x14ac:dyDescent="0.25">
      <c r="A456" s="1"/>
      <c r="B456" s="1"/>
      <c r="C456" s="1"/>
      <c r="D456" s="1"/>
    </row>
    <row r="457" spans="1:4" hidden="1" x14ac:dyDescent="0.25">
      <c r="A457" s="1"/>
      <c r="B457" s="1"/>
      <c r="C457" s="1"/>
      <c r="D457" s="1"/>
    </row>
    <row r="458" spans="1:4" hidden="1" x14ac:dyDescent="0.25">
      <c r="A458" s="1"/>
      <c r="B458" s="1"/>
      <c r="C458" s="1"/>
      <c r="D458" s="1"/>
    </row>
    <row r="459" spans="1:4" hidden="1" x14ac:dyDescent="0.25">
      <c r="A459" s="1"/>
      <c r="B459" s="1"/>
      <c r="C459" s="1"/>
      <c r="D459" s="1"/>
    </row>
    <row r="460" spans="1:4" hidden="1" x14ac:dyDescent="0.25">
      <c r="A460" s="1"/>
      <c r="B460" s="1"/>
      <c r="C460" s="1"/>
      <c r="D460" s="1"/>
    </row>
    <row r="461" spans="1:4" hidden="1" x14ac:dyDescent="0.25">
      <c r="A461" s="1"/>
      <c r="B461" s="1"/>
      <c r="C461" s="1"/>
      <c r="D461" s="1"/>
    </row>
    <row r="462" spans="1:4" hidden="1" x14ac:dyDescent="0.25">
      <c r="A462" s="1"/>
      <c r="B462" s="1"/>
      <c r="C462" s="1"/>
      <c r="D462" s="1"/>
    </row>
    <row r="463" spans="1:4" hidden="1" x14ac:dyDescent="0.25">
      <c r="A463" s="1"/>
      <c r="B463" s="1"/>
      <c r="C463" s="1"/>
      <c r="D463" s="1"/>
    </row>
    <row r="464" spans="1:4" hidden="1" x14ac:dyDescent="0.25">
      <c r="A464" s="1"/>
      <c r="B464" s="1"/>
      <c r="C464" s="1"/>
      <c r="D464" s="1"/>
    </row>
    <row r="465" spans="1:4" hidden="1" x14ac:dyDescent="0.25">
      <c r="A465" s="1"/>
      <c r="B465" s="1"/>
      <c r="C465" s="1"/>
      <c r="D465" s="1"/>
    </row>
    <row r="466" spans="1:4" hidden="1" x14ac:dyDescent="0.25">
      <c r="A466" s="1"/>
      <c r="B466" s="1"/>
      <c r="C466" s="1"/>
      <c r="D466" s="1"/>
    </row>
    <row r="467" spans="1:4" hidden="1" x14ac:dyDescent="0.25">
      <c r="A467" s="1"/>
      <c r="B467" s="1"/>
      <c r="C467" s="1"/>
      <c r="D467" s="1"/>
    </row>
    <row r="468" spans="1:4" hidden="1" x14ac:dyDescent="0.25">
      <c r="A468" s="1"/>
      <c r="B468" s="1"/>
      <c r="C468" s="1"/>
      <c r="D468" s="1"/>
    </row>
    <row r="469" spans="1:4" hidden="1" x14ac:dyDescent="0.25">
      <c r="A469" s="1"/>
      <c r="B469" s="1"/>
      <c r="C469" s="1"/>
      <c r="D469" s="1"/>
    </row>
    <row r="470" spans="1:4" hidden="1" x14ac:dyDescent="0.25">
      <c r="A470" s="1"/>
      <c r="B470" s="1"/>
      <c r="C470" s="1"/>
      <c r="D470" s="1"/>
    </row>
    <row r="471" spans="1:4" hidden="1" x14ac:dyDescent="0.25">
      <c r="A471" s="1"/>
      <c r="B471" s="1"/>
      <c r="C471" s="1"/>
      <c r="D471" s="1"/>
    </row>
    <row r="472" spans="1:4" hidden="1" x14ac:dyDescent="0.25">
      <c r="A472" s="1"/>
      <c r="B472" s="1"/>
      <c r="C472" s="1"/>
      <c r="D472" s="1"/>
    </row>
    <row r="473" spans="1:4" hidden="1" x14ac:dyDescent="0.25">
      <c r="A473" s="1"/>
      <c r="B473" s="1"/>
      <c r="C473" s="1"/>
      <c r="D473" s="1"/>
    </row>
    <row r="474" spans="1:4" hidden="1" x14ac:dyDescent="0.25">
      <c r="A474" s="1"/>
      <c r="B474" s="1"/>
      <c r="C474" s="1"/>
      <c r="D474" s="1"/>
    </row>
    <row r="475" spans="1:4" hidden="1" x14ac:dyDescent="0.25">
      <c r="A475" s="1"/>
      <c r="B475" s="1"/>
      <c r="C475" s="1"/>
      <c r="D475" s="1"/>
    </row>
    <row r="476" spans="1:4" hidden="1" x14ac:dyDescent="0.25">
      <c r="A476" s="1"/>
      <c r="B476" s="1"/>
      <c r="C476" s="1"/>
      <c r="D476" s="1"/>
    </row>
    <row r="477" spans="1:4" hidden="1" x14ac:dyDescent="0.25">
      <c r="A477" s="1"/>
      <c r="B477" s="1"/>
      <c r="C477" s="1"/>
      <c r="D477" s="1"/>
    </row>
    <row r="478" spans="1:4" hidden="1" x14ac:dyDescent="0.25">
      <c r="A478" s="1"/>
      <c r="B478" s="1"/>
      <c r="C478" s="1"/>
      <c r="D478" s="1"/>
    </row>
    <row r="479" spans="1:4" hidden="1" x14ac:dyDescent="0.25">
      <c r="A479" s="1"/>
      <c r="B479" s="1"/>
      <c r="C479" s="1"/>
      <c r="D479" s="1"/>
    </row>
    <row r="480" spans="1:4" hidden="1" x14ac:dyDescent="0.25">
      <c r="A480" s="1"/>
      <c r="B480" s="1"/>
      <c r="C480" s="1"/>
      <c r="D480" s="1"/>
    </row>
    <row r="481" spans="1:4" hidden="1" x14ac:dyDescent="0.25">
      <c r="A481" s="1"/>
      <c r="B481" s="1"/>
      <c r="C481" s="1"/>
      <c r="D481" s="1"/>
    </row>
    <row r="482" spans="1:4" hidden="1" x14ac:dyDescent="0.25">
      <c r="A482" s="1"/>
      <c r="B482" s="1"/>
      <c r="C482" s="1"/>
      <c r="D482" s="1"/>
    </row>
    <row r="483" spans="1:4" hidden="1" x14ac:dyDescent="0.25">
      <c r="A483" s="1"/>
      <c r="B483" s="1"/>
      <c r="C483" s="1"/>
      <c r="D483" s="1"/>
    </row>
    <row r="484" spans="1:4" hidden="1" x14ac:dyDescent="0.25">
      <c r="A484" s="1"/>
      <c r="B484" s="1"/>
      <c r="C484" s="1"/>
      <c r="D484" s="1"/>
    </row>
    <row r="485" spans="1:4" hidden="1" x14ac:dyDescent="0.25">
      <c r="A485" s="1"/>
      <c r="B485" s="1"/>
      <c r="C485" s="1"/>
      <c r="D485" s="1"/>
    </row>
    <row r="486" spans="1:4" hidden="1" x14ac:dyDescent="0.25">
      <c r="A486" s="1"/>
      <c r="B486" s="1"/>
      <c r="C486" s="1"/>
      <c r="D486" s="1"/>
    </row>
    <row r="487" spans="1:4" hidden="1" x14ac:dyDescent="0.25">
      <c r="A487" s="1"/>
      <c r="B487" s="1"/>
      <c r="C487" s="1"/>
      <c r="D487" s="1"/>
    </row>
    <row r="488" spans="1:4" hidden="1" x14ac:dyDescent="0.25">
      <c r="A488" s="1"/>
      <c r="B488" s="1"/>
      <c r="C488" s="1"/>
      <c r="D488" s="1"/>
    </row>
    <row r="489" spans="1:4" hidden="1" x14ac:dyDescent="0.25">
      <c r="A489" s="1"/>
      <c r="B489" s="1"/>
      <c r="C489" s="1"/>
      <c r="D489" s="1"/>
    </row>
    <row r="490" spans="1:4" hidden="1" x14ac:dyDescent="0.25">
      <c r="A490" s="1"/>
      <c r="B490" s="1"/>
      <c r="C490" s="1"/>
      <c r="D490" s="1"/>
    </row>
    <row r="491" spans="1:4" hidden="1" x14ac:dyDescent="0.25">
      <c r="A491" s="1"/>
      <c r="B491" s="1"/>
      <c r="C491" s="1"/>
      <c r="D491" s="1"/>
    </row>
    <row r="492" spans="1:4" hidden="1" x14ac:dyDescent="0.25">
      <c r="A492" s="1"/>
      <c r="B492" s="1"/>
      <c r="C492" s="1"/>
      <c r="D492" s="1"/>
    </row>
    <row r="493" spans="1:4" hidden="1" x14ac:dyDescent="0.25">
      <c r="A493" s="1"/>
      <c r="B493" s="1"/>
      <c r="C493" s="1"/>
      <c r="D493" s="1"/>
    </row>
    <row r="494" spans="1:4" hidden="1" x14ac:dyDescent="0.25">
      <c r="A494" s="1"/>
      <c r="B494" s="1"/>
      <c r="C494" s="1"/>
      <c r="D494" s="1"/>
    </row>
    <row r="495" spans="1:4" hidden="1" x14ac:dyDescent="0.25">
      <c r="A495" s="1"/>
      <c r="B495" s="1"/>
      <c r="C495" s="1"/>
      <c r="D495" s="1"/>
    </row>
    <row r="496" spans="1:4" hidden="1" x14ac:dyDescent="0.25">
      <c r="A496" s="1"/>
      <c r="B496" s="1"/>
      <c r="C496" s="1"/>
      <c r="D496" s="1"/>
    </row>
    <row r="497" spans="1:4" hidden="1" x14ac:dyDescent="0.25">
      <c r="A497" s="1"/>
      <c r="B497" s="1"/>
      <c r="C497" s="1"/>
      <c r="D497" s="1"/>
    </row>
    <row r="498" spans="1:4" hidden="1" x14ac:dyDescent="0.25">
      <c r="A498" s="1"/>
      <c r="B498" s="1"/>
      <c r="C498" s="1"/>
      <c r="D498" s="1"/>
    </row>
    <row r="499" spans="1:4" hidden="1" x14ac:dyDescent="0.25">
      <c r="A499" s="1"/>
      <c r="B499" s="1"/>
      <c r="C499" s="1"/>
      <c r="D499" s="1"/>
    </row>
    <row r="500" spans="1:4" hidden="1" x14ac:dyDescent="0.25">
      <c r="A500" s="1"/>
      <c r="B500" s="1"/>
      <c r="C500" s="1"/>
      <c r="D500" s="1"/>
    </row>
    <row r="501" spans="1:4" hidden="1" x14ac:dyDescent="0.25">
      <c r="A501" s="1"/>
      <c r="B501" s="1"/>
      <c r="C501" s="1"/>
      <c r="D501" s="1"/>
    </row>
    <row r="502" spans="1:4" hidden="1" x14ac:dyDescent="0.25">
      <c r="A502" s="1"/>
      <c r="B502" s="1"/>
      <c r="C502" s="1"/>
      <c r="D502" s="1"/>
    </row>
    <row r="503" spans="1:4" hidden="1" x14ac:dyDescent="0.25">
      <c r="A503" s="1"/>
      <c r="B503" s="1"/>
      <c r="C503" s="1"/>
      <c r="D503" s="1"/>
    </row>
    <row r="504" spans="1:4" hidden="1" x14ac:dyDescent="0.25">
      <c r="A504" s="1"/>
      <c r="B504" s="1"/>
      <c r="C504" s="1"/>
      <c r="D504" s="1"/>
    </row>
    <row r="505" spans="1:4" hidden="1" x14ac:dyDescent="0.25">
      <c r="A505" s="1"/>
      <c r="B505" s="1"/>
      <c r="C505" s="1"/>
      <c r="D505" s="1"/>
    </row>
    <row r="506" spans="1:4" hidden="1" x14ac:dyDescent="0.25">
      <c r="A506" s="1"/>
      <c r="B506" s="1"/>
      <c r="C506" s="1"/>
      <c r="D506" s="1"/>
    </row>
    <row r="507" spans="1:4" hidden="1" x14ac:dyDescent="0.25">
      <c r="A507" s="1"/>
      <c r="B507" s="1"/>
      <c r="C507" s="1"/>
      <c r="D507" s="1"/>
    </row>
    <row r="508" spans="1:4" hidden="1" x14ac:dyDescent="0.25">
      <c r="A508" s="1"/>
      <c r="B508" s="1"/>
      <c r="C508" s="1"/>
      <c r="D508" s="1"/>
    </row>
    <row r="509" spans="1:4" hidden="1" x14ac:dyDescent="0.25">
      <c r="A509" s="1"/>
      <c r="B509" s="1"/>
      <c r="C509" s="1"/>
      <c r="D509" s="1"/>
    </row>
    <row r="510" spans="1:4" hidden="1" x14ac:dyDescent="0.25">
      <c r="A510" s="1"/>
      <c r="B510" s="1"/>
      <c r="C510" s="1"/>
      <c r="D510" s="1"/>
    </row>
    <row r="511" spans="1:4" hidden="1" x14ac:dyDescent="0.25">
      <c r="A511" s="1"/>
      <c r="B511" s="1"/>
      <c r="C511" s="1"/>
      <c r="D511" s="1"/>
    </row>
    <row r="512" spans="1:4" hidden="1" x14ac:dyDescent="0.25">
      <c r="A512" s="1"/>
      <c r="B512" s="1"/>
      <c r="C512" s="1"/>
      <c r="D512" s="1"/>
    </row>
    <row r="513" spans="1:4" hidden="1" x14ac:dyDescent="0.25">
      <c r="A513" s="1"/>
      <c r="B513" s="1"/>
      <c r="C513" s="1"/>
      <c r="D513" s="1"/>
    </row>
    <row r="514" spans="1:4" hidden="1" x14ac:dyDescent="0.25">
      <c r="A514" s="1"/>
      <c r="B514" s="1"/>
      <c r="C514" s="1"/>
      <c r="D514" s="1"/>
    </row>
    <row r="515" spans="1:4" hidden="1" x14ac:dyDescent="0.25">
      <c r="A515" s="1"/>
      <c r="B515" s="1"/>
      <c r="C515" s="1"/>
      <c r="D515" s="1"/>
    </row>
    <row r="516" spans="1:4" hidden="1" x14ac:dyDescent="0.25">
      <c r="A516" s="1"/>
      <c r="B516" s="1"/>
      <c r="C516" s="1"/>
      <c r="D516" s="1"/>
    </row>
    <row r="517" spans="1:4" hidden="1" x14ac:dyDescent="0.25">
      <c r="A517" s="1"/>
      <c r="B517" s="1"/>
      <c r="C517" s="1"/>
      <c r="D517" s="1"/>
    </row>
    <row r="518" spans="1:4" hidden="1" x14ac:dyDescent="0.25">
      <c r="A518" s="1"/>
      <c r="B518" s="1"/>
      <c r="C518" s="1"/>
      <c r="D518" s="1"/>
    </row>
    <row r="519" spans="1:4" hidden="1" x14ac:dyDescent="0.25">
      <c r="A519" s="1"/>
      <c r="B519" s="1"/>
      <c r="C519" s="1"/>
      <c r="D519" s="1"/>
    </row>
    <row r="520" spans="1:4" hidden="1" x14ac:dyDescent="0.25">
      <c r="A520" s="1"/>
      <c r="B520" s="1"/>
      <c r="C520" s="1"/>
      <c r="D520" s="1"/>
    </row>
    <row r="521" spans="1:4" hidden="1" x14ac:dyDescent="0.25">
      <c r="A521" s="1"/>
      <c r="B521" s="1"/>
      <c r="C521" s="1"/>
      <c r="D521" s="1"/>
    </row>
    <row r="522" spans="1:4" hidden="1" x14ac:dyDescent="0.25">
      <c r="A522" s="1"/>
      <c r="B522" s="1"/>
      <c r="C522" s="1"/>
      <c r="D522" s="1"/>
    </row>
    <row r="523" spans="1:4" hidden="1" x14ac:dyDescent="0.25">
      <c r="A523" s="1"/>
      <c r="B523" s="1"/>
      <c r="C523" s="1"/>
      <c r="D523" s="1"/>
    </row>
    <row r="524" spans="1:4" hidden="1" x14ac:dyDescent="0.25">
      <c r="A524" s="1"/>
      <c r="B524" s="1"/>
      <c r="C524" s="1"/>
      <c r="D524" s="1"/>
    </row>
    <row r="525" spans="1:4" hidden="1" x14ac:dyDescent="0.25">
      <c r="A525" s="1"/>
      <c r="B525" s="1"/>
      <c r="C525" s="1"/>
      <c r="D525" s="1"/>
    </row>
    <row r="526" spans="1:4" hidden="1" x14ac:dyDescent="0.25">
      <c r="A526" s="1"/>
      <c r="B526" s="1"/>
      <c r="C526" s="1"/>
      <c r="D526" s="1"/>
    </row>
    <row r="527" spans="1:4" hidden="1" x14ac:dyDescent="0.25">
      <c r="A527" s="1"/>
      <c r="B527" s="1"/>
      <c r="C527" s="1"/>
      <c r="D527" s="1"/>
    </row>
    <row r="528" spans="1:4" hidden="1" x14ac:dyDescent="0.25">
      <c r="A528" s="1"/>
      <c r="B528" s="1"/>
      <c r="C528" s="1"/>
      <c r="D528" s="1"/>
    </row>
    <row r="529" spans="1:4" hidden="1" x14ac:dyDescent="0.25">
      <c r="A529" s="1"/>
      <c r="B529" s="1"/>
      <c r="C529" s="1"/>
      <c r="D529" s="1"/>
    </row>
    <row r="530" spans="1:4" hidden="1" x14ac:dyDescent="0.25">
      <c r="A530" s="1"/>
      <c r="B530" s="1"/>
      <c r="C530" s="1"/>
      <c r="D530" s="1"/>
    </row>
    <row r="531" spans="1:4" hidden="1" x14ac:dyDescent="0.25">
      <c r="A531" s="1"/>
      <c r="B531" s="1"/>
      <c r="C531" s="1"/>
      <c r="D531" s="1"/>
    </row>
    <row r="532" spans="1:4" hidden="1" x14ac:dyDescent="0.25">
      <c r="A532" s="1"/>
      <c r="B532" s="1"/>
      <c r="C532" s="1"/>
      <c r="D532" s="1"/>
    </row>
    <row r="533" spans="1:4" hidden="1" x14ac:dyDescent="0.25">
      <c r="A533" s="1"/>
      <c r="B533" s="1"/>
      <c r="C533" s="1"/>
      <c r="D533" s="1"/>
    </row>
    <row r="534" spans="1:4" hidden="1" x14ac:dyDescent="0.25">
      <c r="A534" s="1"/>
      <c r="B534" s="1"/>
      <c r="C534" s="1"/>
      <c r="D534" s="1"/>
    </row>
    <row r="535" spans="1:4" hidden="1" x14ac:dyDescent="0.25">
      <c r="A535" s="1"/>
      <c r="B535" s="1"/>
      <c r="C535" s="1"/>
      <c r="D535" s="1"/>
    </row>
    <row r="536" spans="1:4" hidden="1" x14ac:dyDescent="0.25">
      <c r="A536" s="1"/>
      <c r="B536" s="1"/>
      <c r="C536" s="1"/>
      <c r="D536" s="1"/>
    </row>
    <row r="537" spans="1:4" hidden="1" x14ac:dyDescent="0.25">
      <c r="A537" s="1"/>
      <c r="B537" s="1"/>
      <c r="C537" s="1"/>
      <c r="D537" s="1"/>
    </row>
    <row r="538" spans="1:4" hidden="1" x14ac:dyDescent="0.25">
      <c r="A538" s="1"/>
      <c r="B538" s="1"/>
      <c r="C538" s="1"/>
      <c r="D538" s="1"/>
    </row>
    <row r="539" spans="1:4" hidden="1" x14ac:dyDescent="0.25">
      <c r="A539" s="1"/>
      <c r="B539" s="1"/>
      <c r="C539" s="1"/>
      <c r="D539" s="1"/>
    </row>
    <row r="540" spans="1:4" hidden="1" x14ac:dyDescent="0.25">
      <c r="A540" s="1"/>
      <c r="B540" s="1"/>
      <c r="C540" s="1"/>
      <c r="D540" s="1"/>
    </row>
    <row r="541" spans="1:4" hidden="1" x14ac:dyDescent="0.25">
      <c r="A541" s="1"/>
      <c r="B541" s="1"/>
      <c r="C541" s="1"/>
      <c r="D541" s="1"/>
    </row>
    <row r="542" spans="1:4" hidden="1" x14ac:dyDescent="0.25">
      <c r="A542" s="1"/>
      <c r="B542" s="1"/>
      <c r="C542" s="1"/>
      <c r="D542" s="1"/>
    </row>
    <row r="543" spans="1:4" hidden="1" x14ac:dyDescent="0.25">
      <c r="A543" s="1"/>
      <c r="B543" s="1"/>
      <c r="C543" s="1"/>
      <c r="D543" s="1"/>
    </row>
    <row r="544" spans="1:4" hidden="1" x14ac:dyDescent="0.25">
      <c r="A544" s="1"/>
      <c r="B544" s="1"/>
      <c r="C544" s="1"/>
      <c r="D544" s="1"/>
    </row>
    <row r="545" spans="1:4" hidden="1" x14ac:dyDescent="0.25">
      <c r="A545" s="1"/>
      <c r="B545" s="1"/>
      <c r="C545" s="1"/>
      <c r="D545" s="1"/>
    </row>
    <row r="546" spans="1:4" hidden="1" x14ac:dyDescent="0.25">
      <c r="A546" s="1"/>
      <c r="B546" s="1"/>
      <c r="C546" s="1"/>
      <c r="D546" s="1"/>
    </row>
    <row r="547" spans="1:4" hidden="1" x14ac:dyDescent="0.25">
      <c r="A547" s="1"/>
      <c r="B547" s="1"/>
      <c r="C547" s="1"/>
      <c r="D547" s="1"/>
    </row>
    <row r="548" spans="1:4" hidden="1" x14ac:dyDescent="0.25">
      <c r="A548" s="1"/>
      <c r="B548" s="1"/>
      <c r="C548" s="1"/>
      <c r="D548" s="1"/>
    </row>
    <row r="549" spans="1:4" hidden="1" x14ac:dyDescent="0.25">
      <c r="A549" s="1"/>
      <c r="B549" s="1"/>
      <c r="C549" s="1"/>
      <c r="D549" s="1"/>
    </row>
    <row r="550" spans="1:4" hidden="1" x14ac:dyDescent="0.25">
      <c r="A550" s="1"/>
      <c r="B550" s="1"/>
      <c r="C550" s="1"/>
      <c r="D550" s="1"/>
    </row>
    <row r="551" spans="1:4" hidden="1" x14ac:dyDescent="0.25">
      <c r="A551" s="1"/>
      <c r="B551" s="1"/>
      <c r="C551" s="1"/>
      <c r="D551" s="1"/>
    </row>
    <row r="552" spans="1:4" hidden="1" x14ac:dyDescent="0.25">
      <c r="A552" s="1"/>
      <c r="B552" s="1"/>
      <c r="C552" s="1"/>
      <c r="D552" s="1"/>
    </row>
    <row r="553" spans="1:4" hidden="1" x14ac:dyDescent="0.25">
      <c r="A553" s="1"/>
      <c r="B553" s="1"/>
      <c r="C553" s="1"/>
      <c r="D553" s="1"/>
    </row>
    <row r="554" spans="1:4" hidden="1" x14ac:dyDescent="0.25">
      <c r="A554" s="1"/>
      <c r="B554" s="1"/>
      <c r="C554" s="1"/>
      <c r="D554" s="1"/>
    </row>
    <row r="555" spans="1:4" hidden="1" x14ac:dyDescent="0.25">
      <c r="A555" s="1"/>
      <c r="B555" s="1"/>
      <c r="C555" s="1"/>
      <c r="D555" s="1"/>
    </row>
    <row r="556" spans="1:4" hidden="1" x14ac:dyDescent="0.25">
      <c r="A556" s="1"/>
      <c r="B556" s="1"/>
      <c r="C556" s="1"/>
      <c r="D556" s="1"/>
    </row>
    <row r="557" spans="1:4" hidden="1" x14ac:dyDescent="0.25">
      <c r="A557" s="1"/>
      <c r="B557" s="1"/>
      <c r="C557" s="1"/>
      <c r="D557" s="1"/>
    </row>
    <row r="558" spans="1:4" hidden="1" x14ac:dyDescent="0.25">
      <c r="A558" s="1"/>
      <c r="B558" s="1"/>
      <c r="C558" s="1"/>
      <c r="D558" s="1"/>
    </row>
    <row r="559" spans="1:4" hidden="1" x14ac:dyDescent="0.25">
      <c r="A559" s="1"/>
      <c r="B559" s="1"/>
      <c r="C559" s="1"/>
      <c r="D559" s="1"/>
    </row>
    <row r="560" spans="1:4" hidden="1" x14ac:dyDescent="0.25">
      <c r="A560" s="1"/>
      <c r="B560" s="1"/>
      <c r="C560" s="1"/>
      <c r="D560" s="1"/>
    </row>
    <row r="561" spans="1:4" hidden="1" x14ac:dyDescent="0.25">
      <c r="A561" s="1"/>
      <c r="B561" s="1"/>
      <c r="C561" s="1"/>
      <c r="D561" s="1"/>
    </row>
    <row r="562" spans="1:4" hidden="1" x14ac:dyDescent="0.25">
      <c r="A562" s="1"/>
      <c r="B562" s="1"/>
      <c r="C562" s="1"/>
      <c r="D562" s="1"/>
    </row>
    <row r="563" spans="1:4" hidden="1" x14ac:dyDescent="0.25">
      <c r="A563" s="1"/>
      <c r="B563" s="1"/>
      <c r="C563" s="1"/>
      <c r="D563" s="1"/>
    </row>
    <row r="564" spans="1:4" hidden="1" x14ac:dyDescent="0.25">
      <c r="A564" s="1"/>
      <c r="B564" s="1"/>
      <c r="C564" s="1"/>
      <c r="D564" s="1"/>
    </row>
    <row r="565" spans="1:4" hidden="1" x14ac:dyDescent="0.25">
      <c r="A565" s="1"/>
      <c r="B565" s="1"/>
      <c r="C565" s="1"/>
      <c r="D565" s="1"/>
    </row>
    <row r="566" spans="1:4" hidden="1" x14ac:dyDescent="0.25">
      <c r="A566" s="1"/>
      <c r="B566" s="1"/>
      <c r="C566" s="1"/>
      <c r="D566" s="1"/>
    </row>
    <row r="567" spans="1:4" hidden="1" x14ac:dyDescent="0.25">
      <c r="A567" s="1"/>
      <c r="B567" s="1"/>
      <c r="C567" s="1"/>
      <c r="D567" s="1"/>
    </row>
    <row r="568" spans="1:4" hidden="1" x14ac:dyDescent="0.25">
      <c r="A568" s="1"/>
      <c r="B568" s="1"/>
      <c r="C568" s="1"/>
      <c r="D568" s="1"/>
    </row>
    <row r="569" spans="1:4" hidden="1" x14ac:dyDescent="0.25">
      <c r="A569" s="1"/>
      <c r="B569" s="1"/>
      <c r="C569" s="1"/>
      <c r="D569" s="1"/>
    </row>
    <row r="570" spans="1:4" hidden="1" x14ac:dyDescent="0.25">
      <c r="A570" s="1"/>
      <c r="B570" s="1"/>
      <c r="C570" s="1"/>
      <c r="D570" s="1"/>
    </row>
    <row r="571" spans="1:4" hidden="1" x14ac:dyDescent="0.25">
      <c r="A571" s="1"/>
      <c r="B571" s="1"/>
      <c r="C571" s="1"/>
      <c r="D571" s="1"/>
    </row>
    <row r="572" spans="1:4" hidden="1" x14ac:dyDescent="0.25">
      <c r="A572" s="1"/>
      <c r="B572" s="1"/>
      <c r="C572" s="1"/>
      <c r="D572" s="1"/>
    </row>
    <row r="573" spans="1:4" hidden="1" x14ac:dyDescent="0.25">
      <c r="A573" s="1"/>
      <c r="B573" s="1"/>
      <c r="C573" s="1"/>
      <c r="D573" s="1"/>
    </row>
    <row r="574" spans="1:4" hidden="1" x14ac:dyDescent="0.25">
      <c r="A574" s="1"/>
      <c r="B574" s="1"/>
      <c r="C574" s="1"/>
      <c r="D574" s="1"/>
    </row>
    <row r="575" spans="1:4" hidden="1" x14ac:dyDescent="0.25">
      <c r="A575" s="1"/>
      <c r="B575" s="1"/>
      <c r="C575" s="1"/>
      <c r="D575" s="1"/>
    </row>
    <row r="576" spans="1:4" hidden="1" x14ac:dyDescent="0.25">
      <c r="A576" s="1"/>
      <c r="B576" s="1"/>
      <c r="C576" s="1"/>
      <c r="D576" s="1"/>
    </row>
    <row r="577" spans="1:4" hidden="1" x14ac:dyDescent="0.25">
      <c r="A577" s="1"/>
      <c r="B577" s="1"/>
      <c r="C577" s="1"/>
      <c r="D577" s="1"/>
    </row>
    <row r="578" spans="1:4" hidden="1" x14ac:dyDescent="0.25">
      <c r="A578" s="1"/>
      <c r="B578" s="1"/>
      <c r="C578" s="1"/>
      <c r="D578" s="1"/>
    </row>
    <row r="579" spans="1:4" hidden="1" x14ac:dyDescent="0.25">
      <c r="A579" s="1"/>
      <c r="B579" s="1"/>
      <c r="C579" s="1"/>
      <c r="D579" s="1"/>
    </row>
    <row r="580" spans="1:4" hidden="1" x14ac:dyDescent="0.25">
      <c r="A580" s="1"/>
      <c r="B580" s="1"/>
      <c r="C580" s="1"/>
      <c r="D580" s="1"/>
    </row>
    <row r="581" spans="1:4" hidden="1" x14ac:dyDescent="0.25">
      <c r="A581" s="1"/>
      <c r="B581" s="1"/>
      <c r="C581" s="1"/>
      <c r="D581" s="1"/>
    </row>
    <row r="582" spans="1:4" hidden="1" x14ac:dyDescent="0.25">
      <c r="A582" s="1"/>
      <c r="B582" s="1"/>
      <c r="C582" s="1"/>
      <c r="D582" s="1"/>
    </row>
    <row r="583" spans="1:4" hidden="1" x14ac:dyDescent="0.25">
      <c r="A583" s="1"/>
      <c r="B583" s="1"/>
      <c r="C583" s="1"/>
      <c r="D583" s="1"/>
    </row>
    <row r="584" spans="1:4" hidden="1" x14ac:dyDescent="0.25">
      <c r="A584" s="1"/>
      <c r="B584" s="1"/>
      <c r="C584" s="1"/>
      <c r="D584" s="1"/>
    </row>
    <row r="585" spans="1:4" hidden="1" x14ac:dyDescent="0.25">
      <c r="A585" s="1"/>
      <c r="B585" s="1"/>
      <c r="C585" s="1"/>
      <c r="D585" s="1"/>
    </row>
    <row r="586" spans="1:4" hidden="1" x14ac:dyDescent="0.25">
      <c r="A586" s="1"/>
      <c r="B586" s="1"/>
      <c r="C586" s="1"/>
      <c r="D586" s="1"/>
    </row>
    <row r="587" spans="1:4" hidden="1" x14ac:dyDescent="0.25">
      <c r="A587" s="1"/>
      <c r="B587" s="1"/>
      <c r="C587" s="1"/>
      <c r="D587" s="1"/>
    </row>
    <row r="588" spans="1:4" hidden="1" x14ac:dyDescent="0.25">
      <c r="A588" s="1"/>
      <c r="B588" s="1"/>
      <c r="C588" s="1"/>
      <c r="D588" s="1"/>
    </row>
    <row r="589" spans="1:4" hidden="1" x14ac:dyDescent="0.25">
      <c r="A589" s="1"/>
      <c r="B589" s="1"/>
      <c r="C589" s="1"/>
      <c r="D589" s="1"/>
    </row>
    <row r="590" spans="1:4" hidden="1" x14ac:dyDescent="0.25">
      <c r="A590" s="1"/>
      <c r="B590" s="1"/>
      <c r="C590" s="1"/>
      <c r="D590" s="1"/>
    </row>
    <row r="591" spans="1:4" hidden="1" x14ac:dyDescent="0.25">
      <c r="A591" s="1"/>
      <c r="B591" s="1"/>
      <c r="C591" s="1"/>
      <c r="D591" s="1"/>
    </row>
    <row r="592" spans="1:4" hidden="1" x14ac:dyDescent="0.25">
      <c r="A592" s="1"/>
      <c r="B592" s="1"/>
      <c r="C592" s="1"/>
      <c r="D592" s="1"/>
    </row>
    <row r="593" spans="1:4" hidden="1" x14ac:dyDescent="0.25">
      <c r="A593" s="1"/>
      <c r="B593" s="1"/>
      <c r="C593" s="1"/>
      <c r="D593" s="1"/>
    </row>
    <row r="594" spans="1:4" hidden="1" x14ac:dyDescent="0.25">
      <c r="A594" s="1"/>
      <c r="B594" s="1"/>
      <c r="C594" s="1"/>
      <c r="D594" s="1"/>
    </row>
    <row r="595" spans="1:4" hidden="1" x14ac:dyDescent="0.25">
      <c r="A595" s="1"/>
      <c r="B595" s="1"/>
      <c r="C595" s="1"/>
      <c r="D595" s="1"/>
    </row>
    <row r="596" spans="1:4" hidden="1" x14ac:dyDescent="0.25">
      <c r="A596" s="1"/>
      <c r="B596" s="1"/>
      <c r="C596" s="1"/>
      <c r="D596" s="1"/>
    </row>
    <row r="597" spans="1:4" hidden="1" x14ac:dyDescent="0.25">
      <c r="A597" s="1"/>
      <c r="B597" s="1"/>
      <c r="C597" s="1"/>
      <c r="D597" s="1"/>
    </row>
    <row r="598" spans="1:4" hidden="1" x14ac:dyDescent="0.25">
      <c r="A598" s="1"/>
      <c r="B598" s="1"/>
      <c r="C598" s="1"/>
      <c r="D598" s="1"/>
    </row>
    <row r="599" spans="1:4" hidden="1" x14ac:dyDescent="0.25">
      <c r="A599" s="1"/>
      <c r="B599" s="1"/>
      <c r="C599" s="1"/>
      <c r="D599" s="1"/>
    </row>
    <row r="600" spans="1:4" hidden="1" x14ac:dyDescent="0.25">
      <c r="A600" s="1"/>
      <c r="B600" s="1"/>
      <c r="C600" s="1"/>
      <c r="D600" s="1"/>
    </row>
    <row r="601" spans="1:4" hidden="1" x14ac:dyDescent="0.25">
      <c r="A601" s="1"/>
      <c r="B601" s="1"/>
      <c r="C601" s="1"/>
      <c r="D601" s="1"/>
    </row>
    <row r="602" spans="1:4" hidden="1" x14ac:dyDescent="0.25">
      <c r="A602" s="1"/>
      <c r="B602" s="1"/>
      <c r="C602" s="1"/>
      <c r="D602" s="1"/>
    </row>
    <row r="603" spans="1:4" hidden="1" x14ac:dyDescent="0.25">
      <c r="A603" s="1"/>
      <c r="B603" s="1"/>
      <c r="C603" s="1"/>
      <c r="D603" s="1"/>
    </row>
    <row r="604" spans="1:4" hidden="1" x14ac:dyDescent="0.25">
      <c r="A604" s="1"/>
      <c r="B604" s="1"/>
      <c r="C604" s="1"/>
      <c r="D604" s="1"/>
    </row>
    <row r="605" spans="1:4" hidden="1" x14ac:dyDescent="0.25">
      <c r="A605" s="1"/>
      <c r="B605" s="1"/>
      <c r="C605" s="1"/>
      <c r="D605" s="1"/>
    </row>
    <row r="606" spans="1:4" hidden="1" x14ac:dyDescent="0.25">
      <c r="A606" s="1"/>
      <c r="B606" s="1"/>
      <c r="C606" s="1"/>
      <c r="D606" s="1"/>
    </row>
    <row r="607" spans="1:4" hidden="1" x14ac:dyDescent="0.25">
      <c r="A607" s="1"/>
      <c r="B607" s="1"/>
      <c r="C607" s="1"/>
      <c r="D607" s="1"/>
    </row>
    <row r="608" spans="1:4" hidden="1" x14ac:dyDescent="0.25">
      <c r="A608" s="1"/>
      <c r="B608" s="1"/>
      <c r="C608" s="1"/>
      <c r="D608" s="1"/>
    </row>
    <row r="609" spans="1:4" hidden="1" x14ac:dyDescent="0.25">
      <c r="A609" s="1"/>
      <c r="B609" s="1"/>
      <c r="C609" s="1"/>
      <c r="D609" s="1"/>
    </row>
    <row r="610" spans="1:4" hidden="1" x14ac:dyDescent="0.25">
      <c r="A610" s="1"/>
      <c r="B610" s="1"/>
      <c r="C610" s="1"/>
      <c r="D610" s="1"/>
    </row>
    <row r="611" spans="1:4" hidden="1" x14ac:dyDescent="0.25">
      <c r="A611" s="1"/>
      <c r="B611" s="1"/>
      <c r="C611" s="1"/>
      <c r="D611" s="1"/>
    </row>
    <row r="612" spans="1:4" hidden="1" x14ac:dyDescent="0.25">
      <c r="A612" s="1"/>
      <c r="B612" s="1"/>
      <c r="C612" s="1"/>
      <c r="D612" s="1"/>
    </row>
    <row r="613" spans="1:4" hidden="1" x14ac:dyDescent="0.25">
      <c r="A613" s="1"/>
      <c r="B613" s="1"/>
      <c r="C613" s="1"/>
      <c r="D613" s="1"/>
    </row>
    <row r="614" spans="1:4" hidden="1" x14ac:dyDescent="0.25">
      <c r="A614" s="1"/>
      <c r="B614" s="1"/>
      <c r="C614" s="1"/>
      <c r="D614" s="1"/>
    </row>
    <row r="615" spans="1:4" hidden="1" x14ac:dyDescent="0.25">
      <c r="A615" s="1"/>
      <c r="B615" s="1"/>
      <c r="C615" s="1"/>
      <c r="D615" s="1"/>
    </row>
    <row r="616" spans="1:4" hidden="1" x14ac:dyDescent="0.25">
      <c r="A616" s="1"/>
      <c r="B616" s="1"/>
      <c r="C616" s="1"/>
      <c r="D616" s="1"/>
    </row>
    <row r="617" spans="1:4" hidden="1" x14ac:dyDescent="0.25">
      <c r="A617" s="1"/>
      <c r="B617" s="1"/>
      <c r="C617" s="1"/>
      <c r="D617" s="1"/>
    </row>
    <row r="618" spans="1:4" hidden="1" x14ac:dyDescent="0.25">
      <c r="A618" s="1"/>
      <c r="B618" s="1"/>
      <c r="C618" s="1"/>
      <c r="D618" s="1"/>
    </row>
    <row r="619" spans="1:4" hidden="1" x14ac:dyDescent="0.25">
      <c r="A619" s="1"/>
      <c r="B619" s="1"/>
      <c r="C619" s="1"/>
      <c r="D619" s="1"/>
    </row>
    <row r="620" spans="1:4" hidden="1" x14ac:dyDescent="0.25">
      <c r="A620" s="1"/>
      <c r="B620" s="1"/>
      <c r="C620" s="1"/>
      <c r="D620" s="1"/>
    </row>
    <row r="621" spans="1:4" hidden="1" x14ac:dyDescent="0.25">
      <c r="A621" s="1"/>
      <c r="B621" s="1"/>
      <c r="C621" s="1"/>
      <c r="D621" s="1"/>
    </row>
    <row r="622" spans="1:4" hidden="1" x14ac:dyDescent="0.25">
      <c r="A622" s="1"/>
      <c r="B622" s="1"/>
      <c r="C622" s="1"/>
      <c r="D622" s="1"/>
    </row>
    <row r="623" spans="1:4" hidden="1" x14ac:dyDescent="0.25">
      <c r="A623" s="1"/>
      <c r="B623" s="1"/>
      <c r="C623" s="1"/>
      <c r="D623" s="1"/>
    </row>
    <row r="624" spans="1:4" hidden="1" x14ac:dyDescent="0.25">
      <c r="A624" s="1"/>
      <c r="B624" s="1"/>
      <c r="C624" s="1"/>
      <c r="D624" s="1"/>
    </row>
    <row r="625" spans="1:4" hidden="1" x14ac:dyDescent="0.25">
      <c r="A625" s="1"/>
      <c r="B625" s="1"/>
      <c r="C625" s="1"/>
      <c r="D625" s="1"/>
    </row>
    <row r="626" spans="1:4" hidden="1" x14ac:dyDescent="0.25">
      <c r="A626" s="1"/>
      <c r="B626" s="1"/>
      <c r="C626" s="1"/>
      <c r="D626" s="1"/>
    </row>
    <row r="627" spans="1:4" hidden="1" x14ac:dyDescent="0.25">
      <c r="A627" s="1"/>
      <c r="B627" s="1"/>
      <c r="C627" s="1"/>
      <c r="D627" s="1"/>
    </row>
    <row r="628" spans="1:4" hidden="1" x14ac:dyDescent="0.25">
      <c r="A628" s="1"/>
      <c r="B628" s="1"/>
      <c r="C628" s="1"/>
      <c r="D628" s="1"/>
    </row>
    <row r="629" spans="1:4" hidden="1" x14ac:dyDescent="0.25">
      <c r="A629" s="1"/>
      <c r="B629" s="1"/>
      <c r="C629" s="1"/>
      <c r="D629" s="1"/>
    </row>
    <row r="630" spans="1:4" hidden="1" x14ac:dyDescent="0.25">
      <c r="A630" s="1"/>
      <c r="B630" s="1"/>
      <c r="C630" s="1"/>
      <c r="D630" s="1"/>
    </row>
    <row r="631" spans="1:4" hidden="1" x14ac:dyDescent="0.25">
      <c r="A631" s="1"/>
      <c r="B631" s="1"/>
      <c r="C631" s="1"/>
      <c r="D631" s="1"/>
    </row>
    <row r="632" spans="1:4" hidden="1" x14ac:dyDescent="0.25">
      <c r="A632" s="1"/>
      <c r="B632" s="1"/>
      <c r="C632" s="1"/>
      <c r="D632" s="1"/>
    </row>
    <row r="633" spans="1:4" hidden="1" x14ac:dyDescent="0.25">
      <c r="A633" s="1"/>
      <c r="B633" s="1"/>
      <c r="C633" s="1"/>
      <c r="D633" s="1"/>
    </row>
    <row r="634" spans="1:4" hidden="1" x14ac:dyDescent="0.25">
      <c r="A634" s="1"/>
      <c r="B634" s="1"/>
      <c r="C634" s="1"/>
      <c r="D634" s="1"/>
    </row>
    <row r="635" spans="1:4" hidden="1" x14ac:dyDescent="0.25">
      <c r="A635" s="1"/>
      <c r="B635" s="1"/>
      <c r="C635" s="1"/>
      <c r="D635" s="1"/>
    </row>
    <row r="636" spans="1:4" hidden="1" x14ac:dyDescent="0.25">
      <c r="A636" s="1"/>
      <c r="B636" s="1"/>
      <c r="C636" s="1"/>
      <c r="D636" s="1"/>
    </row>
    <row r="637" spans="1:4" hidden="1" x14ac:dyDescent="0.25">
      <c r="A637" s="1"/>
      <c r="B637" s="1"/>
      <c r="C637" s="1"/>
      <c r="D637" s="1"/>
    </row>
    <row r="638" spans="1:4" hidden="1" x14ac:dyDescent="0.25">
      <c r="A638" s="1"/>
      <c r="B638" s="1"/>
      <c r="C638" s="1"/>
      <c r="D638" s="1"/>
    </row>
    <row r="639" spans="1:4" hidden="1" x14ac:dyDescent="0.25">
      <c r="A639" s="1"/>
      <c r="B639" s="1"/>
      <c r="C639" s="1"/>
      <c r="D639" s="1"/>
    </row>
    <row r="640" spans="1:4" hidden="1" x14ac:dyDescent="0.25">
      <c r="A640" s="1"/>
      <c r="B640" s="1"/>
      <c r="C640" s="1"/>
      <c r="D640" s="1"/>
    </row>
    <row r="641" spans="1:4" hidden="1" x14ac:dyDescent="0.25">
      <c r="A641" s="1"/>
      <c r="B641" s="1"/>
      <c r="C641" s="1"/>
      <c r="D641" s="1"/>
    </row>
    <row r="642" spans="1:4" hidden="1" x14ac:dyDescent="0.25">
      <c r="A642" s="1"/>
      <c r="B642" s="1"/>
      <c r="C642" s="1"/>
      <c r="D642" s="1"/>
    </row>
    <row r="643" spans="1:4" hidden="1" x14ac:dyDescent="0.25">
      <c r="A643" s="1"/>
      <c r="B643" s="1"/>
      <c r="C643" s="1"/>
      <c r="D643" s="1"/>
    </row>
    <row r="644" spans="1:4" hidden="1" x14ac:dyDescent="0.25">
      <c r="A644" s="1"/>
      <c r="B644" s="1"/>
      <c r="C644" s="1"/>
      <c r="D644" s="1"/>
    </row>
    <row r="645" spans="1:4" hidden="1" x14ac:dyDescent="0.25">
      <c r="A645" s="1"/>
      <c r="B645" s="1"/>
      <c r="C645" s="1"/>
      <c r="D645" s="1"/>
    </row>
    <row r="646" spans="1:4" hidden="1" x14ac:dyDescent="0.25">
      <c r="A646" s="1"/>
      <c r="B646" s="1"/>
      <c r="C646" s="1"/>
      <c r="D646" s="1"/>
    </row>
    <row r="647" spans="1:4" hidden="1" x14ac:dyDescent="0.25">
      <c r="A647" s="1"/>
      <c r="B647" s="1"/>
      <c r="C647" s="1"/>
      <c r="D647" s="1"/>
    </row>
    <row r="648" spans="1:4" hidden="1" x14ac:dyDescent="0.25">
      <c r="A648" s="1"/>
      <c r="B648" s="1"/>
      <c r="C648" s="1"/>
      <c r="D648" s="1"/>
    </row>
    <row r="649" spans="1:4" hidden="1" x14ac:dyDescent="0.25">
      <c r="A649" s="1"/>
      <c r="B649" s="1"/>
      <c r="C649" s="1"/>
      <c r="D649" s="1"/>
    </row>
    <row r="650" spans="1:4" hidden="1" x14ac:dyDescent="0.25">
      <c r="A650" s="1"/>
      <c r="B650" s="1"/>
      <c r="C650" s="1"/>
      <c r="D650" s="1"/>
    </row>
    <row r="651" spans="1:4" hidden="1" x14ac:dyDescent="0.25">
      <c r="A651" s="1"/>
      <c r="B651" s="1"/>
      <c r="C651" s="1"/>
      <c r="D651" s="1"/>
    </row>
    <row r="652" spans="1:4" hidden="1" x14ac:dyDescent="0.25">
      <c r="A652" s="1"/>
      <c r="B652" s="1"/>
      <c r="C652" s="1"/>
      <c r="D652" s="1"/>
    </row>
    <row r="653" spans="1:4" hidden="1" x14ac:dyDescent="0.25">
      <c r="A653" s="1"/>
      <c r="B653" s="1"/>
      <c r="C653" s="1"/>
      <c r="D653" s="1"/>
    </row>
    <row r="654" spans="1:4" hidden="1" x14ac:dyDescent="0.25">
      <c r="A654" s="1"/>
      <c r="B654" s="1"/>
      <c r="C654" s="1"/>
      <c r="D654" s="1"/>
    </row>
    <row r="655" spans="1:4" hidden="1" x14ac:dyDescent="0.25">
      <c r="A655" s="1"/>
      <c r="B655" s="1"/>
      <c r="C655" s="1"/>
      <c r="D655" s="1"/>
    </row>
    <row r="656" spans="1:4" hidden="1" x14ac:dyDescent="0.25">
      <c r="A656" s="1"/>
      <c r="B656" s="1"/>
      <c r="C656" s="1"/>
      <c r="D656" s="1"/>
    </row>
    <row r="657" spans="1:4" hidden="1" x14ac:dyDescent="0.25">
      <c r="A657" s="1"/>
      <c r="B657" s="1"/>
      <c r="C657" s="1"/>
      <c r="D657" s="1"/>
    </row>
    <row r="658" spans="1:4" hidden="1" x14ac:dyDescent="0.25">
      <c r="A658" s="1"/>
      <c r="B658" s="1"/>
      <c r="C658" s="1"/>
      <c r="D658" s="1"/>
    </row>
    <row r="659" spans="1:4" hidden="1" x14ac:dyDescent="0.25">
      <c r="A659" s="1"/>
      <c r="B659" s="1"/>
      <c r="C659" s="1"/>
      <c r="D659" s="1"/>
    </row>
    <row r="660" spans="1:4" hidden="1" x14ac:dyDescent="0.25">
      <c r="A660" s="1"/>
      <c r="B660" s="1"/>
      <c r="C660" s="1"/>
      <c r="D660" s="1"/>
    </row>
    <row r="661" spans="1:4" hidden="1" x14ac:dyDescent="0.25">
      <c r="A661" s="1"/>
      <c r="B661" s="1"/>
      <c r="C661" s="1"/>
      <c r="D661" s="1"/>
    </row>
    <row r="662" spans="1:4" hidden="1" x14ac:dyDescent="0.25">
      <c r="A662" s="1"/>
      <c r="B662" s="1"/>
      <c r="C662" s="1"/>
      <c r="D662" s="1"/>
    </row>
    <row r="663" spans="1:4" hidden="1" x14ac:dyDescent="0.25">
      <c r="A663" s="1"/>
      <c r="B663" s="1"/>
      <c r="C663" s="1"/>
      <c r="D663" s="1"/>
    </row>
    <row r="664" spans="1:4" hidden="1" x14ac:dyDescent="0.25">
      <c r="A664" s="1"/>
      <c r="B664" s="1"/>
      <c r="C664" s="1"/>
      <c r="D664" s="1"/>
    </row>
    <row r="665" spans="1:4" hidden="1" x14ac:dyDescent="0.25">
      <c r="A665" s="1"/>
      <c r="B665" s="1"/>
      <c r="C665" s="1"/>
      <c r="D665" s="1"/>
    </row>
    <row r="666" spans="1:4" hidden="1" x14ac:dyDescent="0.25">
      <c r="A666" s="1"/>
      <c r="B666" s="1"/>
      <c r="C666" s="1"/>
      <c r="D666" s="1"/>
    </row>
    <row r="667" spans="1:4" hidden="1" x14ac:dyDescent="0.25">
      <c r="A667" s="1"/>
      <c r="B667" s="1"/>
      <c r="C667" s="1"/>
      <c r="D667" s="1"/>
    </row>
    <row r="668" spans="1:4" hidden="1" x14ac:dyDescent="0.25">
      <c r="A668" s="1"/>
      <c r="B668" s="1"/>
      <c r="C668" s="1"/>
      <c r="D668" s="1"/>
    </row>
    <row r="669" spans="1:4" hidden="1" x14ac:dyDescent="0.25">
      <c r="A669" s="1"/>
      <c r="B669" s="1"/>
      <c r="C669" s="1"/>
      <c r="D669" s="1"/>
    </row>
    <row r="670" spans="1:4" hidden="1" x14ac:dyDescent="0.25">
      <c r="A670" s="1"/>
      <c r="B670" s="1"/>
      <c r="C670" s="1"/>
      <c r="D670" s="1"/>
    </row>
    <row r="671" spans="1:4" hidden="1" x14ac:dyDescent="0.25">
      <c r="A671" s="1"/>
      <c r="B671" s="1"/>
      <c r="C671" s="1"/>
      <c r="D671" s="1"/>
    </row>
    <row r="672" spans="1:4" hidden="1" x14ac:dyDescent="0.25">
      <c r="A672" s="1"/>
      <c r="B672" s="1"/>
      <c r="C672" s="1"/>
      <c r="D672" s="1"/>
    </row>
    <row r="673" spans="1:4" hidden="1" x14ac:dyDescent="0.25">
      <c r="A673" s="1"/>
      <c r="B673" s="1"/>
      <c r="C673" s="1"/>
      <c r="D673" s="1"/>
    </row>
    <row r="674" spans="1:4" hidden="1" x14ac:dyDescent="0.25">
      <c r="A674" s="1"/>
      <c r="B674" s="1"/>
      <c r="C674" s="1"/>
      <c r="D674" s="1"/>
    </row>
    <row r="675" spans="1:4" hidden="1" x14ac:dyDescent="0.25">
      <c r="A675" s="1"/>
      <c r="B675" s="1"/>
      <c r="C675" s="1"/>
      <c r="D675" s="1"/>
    </row>
    <row r="676" spans="1:4" hidden="1" x14ac:dyDescent="0.25">
      <c r="A676" s="1"/>
      <c r="B676" s="1"/>
      <c r="C676" s="1"/>
      <c r="D676" s="1"/>
    </row>
    <row r="677" spans="1:4" hidden="1" x14ac:dyDescent="0.25">
      <c r="A677" s="1"/>
      <c r="B677" s="1"/>
      <c r="C677" s="1"/>
      <c r="D677" s="1"/>
    </row>
    <row r="678" spans="1:4" hidden="1" x14ac:dyDescent="0.25">
      <c r="A678" s="1"/>
      <c r="B678" s="1"/>
      <c r="C678" s="1"/>
      <c r="D678" s="1"/>
    </row>
    <row r="679" spans="1:4" hidden="1" x14ac:dyDescent="0.25">
      <c r="A679" s="1"/>
      <c r="B679" s="1"/>
      <c r="C679" s="1"/>
      <c r="D679" s="1"/>
    </row>
    <row r="680" spans="1:4" hidden="1" x14ac:dyDescent="0.25">
      <c r="A680" s="1"/>
      <c r="B680" s="1"/>
      <c r="C680" s="1"/>
      <c r="D680" s="1"/>
    </row>
    <row r="681" spans="1:4" hidden="1" x14ac:dyDescent="0.25">
      <c r="A681" s="1"/>
      <c r="B681" s="1"/>
      <c r="C681" s="1"/>
      <c r="D681" s="1"/>
    </row>
    <row r="682" spans="1:4" hidden="1" x14ac:dyDescent="0.25">
      <c r="A682" s="1"/>
      <c r="B682" s="1"/>
      <c r="C682" s="1"/>
      <c r="D682" s="1"/>
    </row>
    <row r="683" spans="1:4" hidden="1" x14ac:dyDescent="0.25">
      <c r="A683" s="1"/>
      <c r="B683" s="1"/>
      <c r="C683" s="1"/>
      <c r="D683" s="1"/>
    </row>
    <row r="684" spans="1:4" hidden="1" x14ac:dyDescent="0.25">
      <c r="A684" s="1"/>
      <c r="B684" s="1"/>
      <c r="C684" s="1"/>
      <c r="D684" s="1"/>
    </row>
    <row r="685" spans="1:4" hidden="1" x14ac:dyDescent="0.25">
      <c r="A685" s="1"/>
      <c r="B685" s="1"/>
      <c r="C685" s="1"/>
      <c r="D685" s="1"/>
    </row>
    <row r="686" spans="1:4" hidden="1" x14ac:dyDescent="0.25">
      <c r="A686" s="1"/>
      <c r="B686" s="1"/>
      <c r="C686" s="1"/>
      <c r="D686" s="1"/>
    </row>
    <row r="687" spans="1:4" hidden="1" x14ac:dyDescent="0.25">
      <c r="A687" s="1"/>
      <c r="B687" s="1"/>
      <c r="C687" s="1"/>
      <c r="D687" s="1"/>
    </row>
    <row r="688" spans="1:4" hidden="1" x14ac:dyDescent="0.25">
      <c r="A688" s="1"/>
      <c r="B688" s="1"/>
      <c r="C688" s="1"/>
      <c r="D688" s="1"/>
    </row>
    <row r="689" spans="1:4" hidden="1" x14ac:dyDescent="0.25">
      <c r="A689" s="1"/>
      <c r="B689" s="1"/>
      <c r="C689" s="1"/>
      <c r="D689" s="1"/>
    </row>
    <row r="690" spans="1:4" hidden="1" x14ac:dyDescent="0.25">
      <c r="A690" s="1"/>
      <c r="B690" s="1"/>
      <c r="C690" s="1"/>
      <c r="D690" s="1"/>
    </row>
    <row r="691" spans="1:4" hidden="1" x14ac:dyDescent="0.25">
      <c r="A691" s="1"/>
      <c r="B691" s="1"/>
      <c r="C691" s="1"/>
      <c r="D691" s="1"/>
    </row>
    <row r="692" spans="1:4" hidden="1" x14ac:dyDescent="0.25">
      <c r="A692" s="1"/>
      <c r="B692" s="1"/>
      <c r="C692" s="1"/>
      <c r="D692" s="1"/>
    </row>
    <row r="693" spans="1:4" hidden="1" x14ac:dyDescent="0.25">
      <c r="A693" s="1"/>
      <c r="B693" s="1"/>
      <c r="C693" s="1"/>
      <c r="D693" s="1"/>
    </row>
    <row r="694" spans="1:4" hidden="1" x14ac:dyDescent="0.25">
      <c r="A694" s="1"/>
      <c r="B694" s="1"/>
      <c r="C694" s="1"/>
      <c r="D694" s="1"/>
    </row>
    <row r="695" spans="1:4" hidden="1" x14ac:dyDescent="0.25">
      <c r="A695" s="1"/>
      <c r="B695" s="1"/>
      <c r="C695" s="1"/>
      <c r="D695" s="1"/>
    </row>
    <row r="696" spans="1:4" hidden="1" x14ac:dyDescent="0.25">
      <c r="A696" s="1"/>
      <c r="B696" s="1"/>
      <c r="C696" s="1"/>
      <c r="D696" s="1"/>
    </row>
    <row r="697" spans="1:4" hidden="1" x14ac:dyDescent="0.25">
      <c r="A697" s="1"/>
      <c r="B697" s="1"/>
      <c r="C697" s="1"/>
      <c r="D697" s="1"/>
    </row>
    <row r="698" spans="1:4" hidden="1" x14ac:dyDescent="0.25">
      <c r="A698" s="1"/>
      <c r="B698" s="1"/>
      <c r="C698" s="1"/>
      <c r="D698" s="1"/>
    </row>
    <row r="699" spans="1:4" hidden="1" x14ac:dyDescent="0.25">
      <c r="A699" s="1"/>
      <c r="B699" s="1"/>
      <c r="C699" s="1"/>
      <c r="D699" s="1"/>
    </row>
    <row r="700" spans="1:4" hidden="1" x14ac:dyDescent="0.25">
      <c r="A700" s="1"/>
      <c r="B700" s="1"/>
      <c r="C700" s="1"/>
      <c r="D700" s="1"/>
    </row>
    <row r="701" spans="1:4" hidden="1" x14ac:dyDescent="0.25">
      <c r="A701" s="1"/>
      <c r="B701" s="1"/>
      <c r="C701" s="1"/>
      <c r="D701" s="1"/>
    </row>
    <row r="702" spans="1:4" hidden="1" x14ac:dyDescent="0.25">
      <c r="A702" s="1"/>
      <c r="B702" s="1"/>
      <c r="C702" s="1"/>
      <c r="D702" s="1"/>
    </row>
    <row r="703" spans="1:4" hidden="1" x14ac:dyDescent="0.25">
      <c r="A703" s="1"/>
      <c r="B703" s="1"/>
      <c r="C703" s="1"/>
      <c r="D703" s="1"/>
    </row>
    <row r="704" spans="1:4" hidden="1" x14ac:dyDescent="0.25">
      <c r="A704" s="1"/>
      <c r="B704" s="1"/>
      <c r="C704" s="1"/>
      <c r="D704" s="1"/>
    </row>
    <row r="705" spans="1:4" hidden="1" x14ac:dyDescent="0.25">
      <c r="A705" s="1"/>
      <c r="B705" s="1"/>
      <c r="C705" s="1"/>
      <c r="D705" s="1"/>
    </row>
    <row r="706" spans="1:4" hidden="1" x14ac:dyDescent="0.25">
      <c r="A706" s="1"/>
      <c r="B706" s="1"/>
      <c r="C706" s="1"/>
      <c r="D706" s="1"/>
    </row>
    <row r="707" spans="1:4" hidden="1" x14ac:dyDescent="0.25">
      <c r="A707" s="1"/>
      <c r="B707" s="1"/>
      <c r="C707" s="1"/>
      <c r="D707" s="1"/>
    </row>
    <row r="708" spans="1:4" hidden="1" x14ac:dyDescent="0.25">
      <c r="A708" s="1"/>
      <c r="B708" s="1"/>
      <c r="C708" s="1"/>
      <c r="D708" s="1"/>
    </row>
    <row r="709" spans="1:4" hidden="1" x14ac:dyDescent="0.25">
      <c r="A709" s="1"/>
      <c r="B709" s="1"/>
      <c r="C709" s="1"/>
      <c r="D709" s="1"/>
    </row>
    <row r="710" spans="1:4" hidden="1" x14ac:dyDescent="0.25">
      <c r="A710" s="1"/>
      <c r="B710" s="1"/>
      <c r="C710" s="1"/>
      <c r="D710" s="1"/>
    </row>
    <row r="711" spans="1:4" hidden="1" x14ac:dyDescent="0.25">
      <c r="A711" s="1"/>
      <c r="B711" s="1"/>
      <c r="C711" s="1"/>
      <c r="D711" s="1"/>
    </row>
    <row r="712" spans="1:4" hidden="1" x14ac:dyDescent="0.25">
      <c r="A712" s="1"/>
      <c r="B712" s="1"/>
      <c r="C712" s="1"/>
      <c r="D712" s="1"/>
    </row>
    <row r="713" spans="1:4" hidden="1" x14ac:dyDescent="0.25">
      <c r="A713" s="1"/>
      <c r="B713" s="1"/>
      <c r="C713" s="1"/>
      <c r="D713" s="1"/>
    </row>
    <row r="714" spans="1:4" hidden="1" x14ac:dyDescent="0.25">
      <c r="A714" s="1"/>
      <c r="B714" s="1"/>
      <c r="C714" s="1"/>
      <c r="D714" s="1"/>
    </row>
    <row r="715" spans="1:4" hidden="1" x14ac:dyDescent="0.25">
      <c r="A715" s="1"/>
      <c r="B715" s="1"/>
      <c r="C715" s="1"/>
      <c r="D715" s="1"/>
    </row>
    <row r="716" spans="1:4" hidden="1" x14ac:dyDescent="0.25">
      <c r="A716" s="1"/>
      <c r="B716" s="1"/>
      <c r="C716" s="1"/>
      <c r="D716" s="1"/>
    </row>
    <row r="717" spans="1:4" hidden="1" x14ac:dyDescent="0.25">
      <c r="A717" s="1"/>
      <c r="B717" s="1"/>
      <c r="C717" s="1"/>
      <c r="D717" s="1"/>
    </row>
    <row r="718" spans="1:4" hidden="1" x14ac:dyDescent="0.25">
      <c r="A718" s="1"/>
      <c r="B718" s="1"/>
      <c r="C718" s="1"/>
      <c r="D718" s="1"/>
    </row>
    <row r="719" spans="1:4" hidden="1" x14ac:dyDescent="0.25">
      <c r="A719" s="1"/>
      <c r="B719" s="1"/>
      <c r="C719" s="1"/>
      <c r="D719" s="1"/>
    </row>
    <row r="720" spans="1:4" hidden="1" x14ac:dyDescent="0.25">
      <c r="A720" s="1"/>
      <c r="B720" s="1"/>
      <c r="C720" s="1"/>
      <c r="D720" s="1"/>
    </row>
    <row r="721" spans="1:4" hidden="1" x14ac:dyDescent="0.25">
      <c r="A721" s="1"/>
      <c r="B721" s="1"/>
      <c r="C721" s="1"/>
      <c r="D721" s="1"/>
    </row>
    <row r="722" spans="1:4" hidden="1" x14ac:dyDescent="0.25">
      <c r="A722" s="1"/>
      <c r="B722" s="1"/>
      <c r="C722" s="1"/>
      <c r="D722" s="1"/>
    </row>
    <row r="723" spans="1:4" hidden="1" x14ac:dyDescent="0.25">
      <c r="A723" s="1"/>
      <c r="B723" s="1"/>
      <c r="C723" s="1"/>
      <c r="D723" s="1"/>
    </row>
    <row r="724" spans="1:4" hidden="1" x14ac:dyDescent="0.25">
      <c r="A724" s="1"/>
      <c r="B724" s="1"/>
      <c r="C724" s="1"/>
      <c r="D724" s="1"/>
    </row>
    <row r="725" spans="1:4" hidden="1" x14ac:dyDescent="0.25">
      <c r="A725" s="1"/>
      <c r="B725" s="1"/>
      <c r="C725" s="1"/>
      <c r="D725" s="1"/>
    </row>
    <row r="726" spans="1:4" hidden="1" x14ac:dyDescent="0.25">
      <c r="A726" s="1"/>
      <c r="B726" s="1"/>
      <c r="C726" s="1"/>
      <c r="D726" s="1"/>
    </row>
    <row r="727" spans="1:4" hidden="1" x14ac:dyDescent="0.25">
      <c r="A727" s="1"/>
      <c r="B727" s="1"/>
      <c r="C727" s="1"/>
      <c r="D727" s="1"/>
    </row>
    <row r="728" spans="1:4" hidden="1" x14ac:dyDescent="0.25">
      <c r="A728" s="1"/>
      <c r="B728" s="1"/>
      <c r="C728" s="1"/>
      <c r="D728" s="1"/>
    </row>
    <row r="729" spans="1:4" hidden="1" x14ac:dyDescent="0.25">
      <c r="A729" s="1"/>
      <c r="B729" s="1"/>
      <c r="C729" s="1"/>
      <c r="D729" s="1"/>
    </row>
    <row r="730" spans="1:4" hidden="1" x14ac:dyDescent="0.25">
      <c r="A730" s="1"/>
      <c r="B730" s="1"/>
      <c r="C730" s="1"/>
      <c r="D730" s="1"/>
    </row>
    <row r="731" spans="1:4" hidden="1" x14ac:dyDescent="0.25">
      <c r="A731" s="1"/>
      <c r="B731" s="1"/>
      <c r="C731" s="1"/>
      <c r="D731" s="1"/>
    </row>
    <row r="732" spans="1:4" hidden="1" x14ac:dyDescent="0.25">
      <c r="A732" s="1"/>
      <c r="B732" s="1"/>
      <c r="C732" s="1"/>
      <c r="D732" s="1"/>
    </row>
    <row r="733" spans="1:4" hidden="1" x14ac:dyDescent="0.25">
      <c r="A733" s="1"/>
      <c r="B733" s="1"/>
      <c r="C733" s="1"/>
      <c r="D733" s="1"/>
    </row>
    <row r="734" spans="1:4" hidden="1" x14ac:dyDescent="0.25">
      <c r="A734" s="1"/>
      <c r="B734" s="1"/>
      <c r="C734" s="1"/>
      <c r="D734" s="1"/>
    </row>
    <row r="735" spans="1:4" hidden="1" x14ac:dyDescent="0.25">
      <c r="A735" s="1"/>
      <c r="B735" s="1"/>
      <c r="C735" s="1"/>
      <c r="D735" s="1"/>
    </row>
    <row r="736" spans="1:4" hidden="1" x14ac:dyDescent="0.25">
      <c r="A736" s="1"/>
      <c r="B736" s="1"/>
      <c r="C736" s="1"/>
      <c r="D736" s="1"/>
    </row>
    <row r="737" spans="1:4" hidden="1" x14ac:dyDescent="0.25">
      <c r="A737" s="1"/>
      <c r="B737" s="1"/>
      <c r="C737" s="1"/>
      <c r="D737" s="1"/>
    </row>
    <row r="738" spans="1:4" hidden="1" x14ac:dyDescent="0.25">
      <c r="A738" s="1"/>
      <c r="B738" s="1"/>
      <c r="C738" s="1"/>
      <c r="D738" s="1"/>
    </row>
    <row r="739" spans="1:4" hidden="1" x14ac:dyDescent="0.25">
      <c r="A739" s="1"/>
      <c r="B739" s="1"/>
      <c r="C739" s="1"/>
      <c r="D739" s="1"/>
    </row>
    <row r="740" spans="1:4" hidden="1" x14ac:dyDescent="0.25">
      <c r="A740" s="1"/>
      <c r="B740" s="1"/>
      <c r="C740" s="1"/>
      <c r="D740" s="1"/>
    </row>
    <row r="741" spans="1:4" hidden="1" x14ac:dyDescent="0.25">
      <c r="A741" s="1"/>
      <c r="B741" s="1"/>
      <c r="C741" s="1"/>
      <c r="D741" s="1"/>
    </row>
    <row r="742" spans="1:4" hidden="1" x14ac:dyDescent="0.25">
      <c r="A742" s="1"/>
      <c r="B742" s="1"/>
      <c r="C742" s="1"/>
      <c r="D742" s="1"/>
    </row>
    <row r="743" spans="1:4" hidden="1" x14ac:dyDescent="0.25">
      <c r="A743" s="1"/>
      <c r="B743" s="1"/>
      <c r="C743" s="1"/>
      <c r="D743" s="1"/>
    </row>
    <row r="744" spans="1:4" hidden="1" x14ac:dyDescent="0.25">
      <c r="A744" s="1"/>
      <c r="B744" s="1"/>
      <c r="C744" s="1"/>
      <c r="D744" s="1"/>
    </row>
    <row r="745" spans="1:4" hidden="1" x14ac:dyDescent="0.25">
      <c r="A745" s="1"/>
      <c r="B745" s="1"/>
      <c r="C745" s="1"/>
      <c r="D745" s="1"/>
    </row>
    <row r="746" spans="1:4" hidden="1" x14ac:dyDescent="0.25">
      <c r="A746" s="1"/>
      <c r="B746" s="1"/>
      <c r="C746" s="1"/>
      <c r="D746" s="1"/>
    </row>
    <row r="747" spans="1:4" hidden="1" x14ac:dyDescent="0.25">
      <c r="A747" s="1"/>
      <c r="B747" s="1"/>
      <c r="C747" s="1"/>
      <c r="D747" s="1"/>
    </row>
    <row r="748" spans="1:4" hidden="1" x14ac:dyDescent="0.25">
      <c r="A748" s="1"/>
      <c r="B748" s="1"/>
      <c r="C748" s="1"/>
      <c r="D748" s="1"/>
    </row>
    <row r="749" spans="1:4" hidden="1" x14ac:dyDescent="0.25">
      <c r="A749" s="1"/>
      <c r="B749" s="1"/>
      <c r="C749" s="1"/>
      <c r="D749" s="1"/>
    </row>
    <row r="750" spans="1:4" hidden="1" x14ac:dyDescent="0.25">
      <c r="A750" s="1"/>
      <c r="B750" s="1"/>
      <c r="C750" s="1"/>
      <c r="D750" s="1"/>
    </row>
    <row r="751" spans="1:4" hidden="1" x14ac:dyDescent="0.25">
      <c r="A751" s="1"/>
      <c r="B751" s="1"/>
      <c r="C751" s="1"/>
      <c r="D751" s="1"/>
    </row>
    <row r="752" spans="1:4" hidden="1" x14ac:dyDescent="0.25">
      <c r="A752" s="1"/>
      <c r="B752" s="1"/>
      <c r="C752" s="1"/>
      <c r="D752" s="1"/>
    </row>
    <row r="753" spans="1:4" hidden="1" x14ac:dyDescent="0.25">
      <c r="A753" s="1"/>
      <c r="B753" s="1"/>
      <c r="C753" s="1"/>
      <c r="D753" s="1"/>
    </row>
    <row r="754" spans="1:4" hidden="1" x14ac:dyDescent="0.25">
      <c r="C754" s="1"/>
      <c r="D754" s="1"/>
    </row>
    <row r="755" spans="1:4" hidden="1" x14ac:dyDescent="0.25">
      <c r="C755" s="1"/>
      <c r="D755" s="1"/>
    </row>
  </sheetData>
  <sheetProtection algorithmName="SHA-512" hashValue="sdM8HpHk00lT8/XvbbxtCE75DU27MQamnyjzrz2XgL04xbQtcYtwC/1G3KA6osIflBncsNM32VbSkTbMlbLgVA==" saltValue="aSUn2Kf7koNBDzov2XMq7w==" spinCount="100000" sheet="1" objects="1" scenarios="1"/>
  <mergeCells count="18">
    <mergeCell ref="K2:N2"/>
    <mergeCell ref="E22:J22"/>
    <mergeCell ref="E23:J23"/>
    <mergeCell ref="E24:J24"/>
    <mergeCell ref="E9:J9"/>
    <mergeCell ref="F11:J11"/>
    <mergeCell ref="E12:J12"/>
    <mergeCell ref="E13:J13"/>
    <mergeCell ref="E14:J14"/>
    <mergeCell ref="E15:J15"/>
    <mergeCell ref="E16:J16"/>
    <mergeCell ref="E17:J17"/>
    <mergeCell ref="E18:J18"/>
    <mergeCell ref="E19:J19"/>
    <mergeCell ref="E20:J20"/>
    <mergeCell ref="C35:D35"/>
    <mergeCell ref="C36:D36"/>
    <mergeCell ref="E21:J21"/>
  </mergeCells>
  <dataValidations count="1">
    <dataValidation type="custom" allowBlank="1" showInputMessage="1" showErrorMessage="1" sqref="C8:D24 E8 B2:B24 A2:A7 C2:G7 H2:J8" xr:uid="{60286A05-470C-487B-8291-126FC63F3E42}">
      <formula1>"*"""""</formula1>
    </dataValidation>
  </dataValidations>
  <pageMargins left="0.25" right="0.25" top="0.7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A82C1-FCD8-4DBF-957E-78CFDC8098DF}">
  <dimension ref="Z5:AE36"/>
  <sheetViews>
    <sheetView topLeftCell="L1048576" workbookViewId="0">
      <selection activeCell="L1" sqref="A1:XFD1048576"/>
    </sheetView>
  </sheetViews>
  <sheetFormatPr defaultRowHeight="15" zeroHeight="1" x14ac:dyDescent="0.25"/>
  <cols>
    <col min="2" max="2" width="17" bestFit="1" customWidth="1"/>
    <col min="3" max="3" width="15.5703125" bestFit="1" customWidth="1"/>
    <col min="4" max="4" width="11.85546875" bestFit="1" customWidth="1"/>
    <col min="29" max="29" width="14.85546875" bestFit="1" customWidth="1"/>
    <col min="30" max="30" width="14.140625" bestFit="1" customWidth="1"/>
  </cols>
  <sheetData>
    <row r="5" spans="26:31" ht="15.75" hidden="1" thickBot="1" x14ac:dyDescent="0.3">
      <c r="AC5" t="s">
        <v>232</v>
      </c>
    </row>
    <row r="6" spans="26:31" hidden="1" x14ac:dyDescent="0.25">
      <c r="AC6" s="201" t="s">
        <v>201</v>
      </c>
      <c r="AD6" s="202">
        <f>'LO Prelim'!M12</f>
        <v>0</v>
      </c>
    </row>
    <row r="7" spans="26:31" hidden="1" x14ac:dyDescent="0.25">
      <c r="AC7" s="203" t="s">
        <v>203</v>
      </c>
      <c r="AD7" s="209" t="e">
        <f>PMT(AD6/12,AD8*12,-AD11)</f>
        <v>#DIV/0!</v>
      </c>
    </row>
    <row r="8" spans="26:31" hidden="1" x14ac:dyDescent="0.25">
      <c r="AC8" s="203" t="s">
        <v>221</v>
      </c>
      <c r="AD8" s="205">
        <v>30</v>
      </c>
    </row>
    <row r="9" spans="26:31" hidden="1" x14ac:dyDescent="0.25">
      <c r="AC9" s="203" t="s">
        <v>205</v>
      </c>
      <c r="AD9" s="205">
        <v>12</v>
      </c>
    </row>
    <row r="10" spans="26:31" hidden="1" x14ac:dyDescent="0.25">
      <c r="AC10" s="203"/>
      <c r="AD10" s="205"/>
    </row>
    <row r="11" spans="26:31" ht="15.75" hidden="1" thickBot="1" x14ac:dyDescent="0.3">
      <c r="AC11" s="206" t="s">
        <v>206</v>
      </c>
      <c r="AD11" s="207" t="e" cm="1">
        <f t="array" ref="AD11:AE11">'LO Prelim'!L30:M30</f>
        <v>#DIV/0!</v>
      </c>
      <c r="AE11">
        <v>0</v>
      </c>
    </row>
    <row r="12" spans="26:31" hidden="1" x14ac:dyDescent="0.25"/>
    <row r="13" spans="26:31" ht="15.75" hidden="1" thickBot="1" x14ac:dyDescent="0.3">
      <c r="Z13" t="s">
        <v>233</v>
      </c>
    </row>
    <row r="14" spans="26:31" hidden="1" x14ac:dyDescent="0.25">
      <c r="Z14" s="215">
        <v>0</v>
      </c>
      <c r="AC14" s="201" t="s">
        <v>201</v>
      </c>
      <c r="AD14" s="202">
        <f>'LO Prelim'!M20</f>
        <v>0.03</v>
      </c>
    </row>
    <row r="15" spans="26:31" hidden="1" x14ac:dyDescent="0.25">
      <c r="Z15" s="216">
        <v>0.03</v>
      </c>
      <c r="AC15" s="203" t="s">
        <v>203</v>
      </c>
      <c r="AD15" s="209">
        <f>PMT(AD14/12,AD16*12,-AD19)</f>
        <v>0</v>
      </c>
    </row>
    <row r="16" spans="26:31" hidden="1" x14ac:dyDescent="0.25">
      <c r="Z16" s="216">
        <v>3.5000000000000003E-2</v>
      </c>
      <c r="AC16" s="203" t="s">
        <v>221</v>
      </c>
      <c r="AD16" s="205">
        <v>30</v>
      </c>
    </row>
    <row r="17" spans="26:30" hidden="1" x14ac:dyDescent="0.25">
      <c r="Z17" s="216">
        <v>0.05</v>
      </c>
      <c r="AC17" s="203" t="s">
        <v>205</v>
      </c>
      <c r="AD17" s="205">
        <v>12</v>
      </c>
    </row>
    <row r="18" spans="26:30" hidden="1" x14ac:dyDescent="0.25">
      <c r="Z18" s="216">
        <v>0.1</v>
      </c>
      <c r="AC18" s="203"/>
      <c r="AD18" s="205"/>
    </row>
    <row r="19" spans="26:30" ht="15.75" hidden="1" thickBot="1" x14ac:dyDescent="0.3">
      <c r="Z19" s="217">
        <v>0.2</v>
      </c>
      <c r="AC19" s="206" t="s">
        <v>206</v>
      </c>
      <c r="AD19" s="207">
        <f>'LO Prelim'!Q13-'LO Prelim'!Q20</f>
        <v>0</v>
      </c>
    </row>
    <row r="20" spans="26:30" hidden="1" x14ac:dyDescent="0.25"/>
    <row r="21" spans="26:30" ht="15.75" hidden="1" thickBot="1" x14ac:dyDescent="0.3">
      <c r="AC21" s="208">
        <v>0.41</v>
      </c>
    </row>
    <row r="22" spans="26:30" hidden="1" x14ac:dyDescent="0.25">
      <c r="Z22" t="s">
        <v>34</v>
      </c>
      <c r="AC22" s="201" t="s">
        <v>201</v>
      </c>
      <c r="AD22" s="202">
        <f>'LO Prelim'!M20</f>
        <v>0.03</v>
      </c>
    </row>
    <row r="23" spans="26:30" hidden="1" x14ac:dyDescent="0.25">
      <c r="Z23" t="s">
        <v>47</v>
      </c>
      <c r="AC23" s="203" t="s">
        <v>203</v>
      </c>
      <c r="AD23" s="204" t="e">
        <f>'LO Prelim'!M19</f>
        <v>#DIV/0!</v>
      </c>
    </row>
    <row r="24" spans="26:30" hidden="1" x14ac:dyDescent="0.25">
      <c r="Z24" t="s">
        <v>86</v>
      </c>
      <c r="AC24" s="203" t="s">
        <v>204</v>
      </c>
      <c r="AD24" s="205">
        <v>360</v>
      </c>
    </row>
    <row r="25" spans="26:30" hidden="1" x14ac:dyDescent="0.25">
      <c r="AC25" s="203" t="s">
        <v>205</v>
      </c>
      <c r="AD25" s="205">
        <v>12</v>
      </c>
    </row>
    <row r="26" spans="26:30" hidden="1" x14ac:dyDescent="0.25">
      <c r="AC26" s="203"/>
      <c r="AD26" s="205"/>
    </row>
    <row r="27" spans="26:30" ht="15.75" hidden="1" thickBot="1" x14ac:dyDescent="0.3">
      <c r="AC27" s="206" t="s">
        <v>206</v>
      </c>
      <c r="AD27" s="207" t="e">
        <f>PV(AD22/AD25,AD24,AD23)</f>
        <v>#DIV/0!</v>
      </c>
    </row>
    <row r="28" spans="26:30" hidden="1" x14ac:dyDescent="0.25"/>
    <row r="29" spans="26:30" hidden="1" x14ac:dyDescent="0.25"/>
    <row r="30" spans="26:30" ht="15.75" hidden="1" thickBot="1" x14ac:dyDescent="0.3">
      <c r="AC30" s="208">
        <v>0.43</v>
      </c>
    </row>
    <row r="31" spans="26:30" hidden="1" x14ac:dyDescent="0.25">
      <c r="AC31" s="201" t="s">
        <v>201</v>
      </c>
      <c r="AD31" s="202">
        <f>'LO Prelim'!M20</f>
        <v>0.03</v>
      </c>
    </row>
    <row r="32" spans="26:30" hidden="1" x14ac:dyDescent="0.25">
      <c r="AC32" s="203" t="s">
        <v>203</v>
      </c>
      <c r="AD32" s="204" t="e">
        <f>'LO Prelim'!M25</f>
        <v>#DIV/0!</v>
      </c>
    </row>
    <row r="33" spans="29:30" hidden="1" x14ac:dyDescent="0.25">
      <c r="AC33" s="203" t="s">
        <v>204</v>
      </c>
      <c r="AD33" s="205">
        <v>360</v>
      </c>
    </row>
    <row r="34" spans="29:30" hidden="1" x14ac:dyDescent="0.25">
      <c r="AC34" s="203" t="s">
        <v>205</v>
      </c>
      <c r="AD34" s="205">
        <v>12</v>
      </c>
    </row>
    <row r="35" spans="29:30" hidden="1" x14ac:dyDescent="0.25">
      <c r="AC35" s="203"/>
      <c r="AD35" s="205"/>
    </row>
    <row r="36" spans="29:30" ht="15.75" hidden="1" thickBot="1" x14ac:dyDescent="0.3">
      <c r="AC36" s="206" t="s">
        <v>206</v>
      </c>
      <c r="AD36" s="207" t="e">
        <f>PV(AD31/AD34,AD33,AD32)</f>
        <v>#DIV/0!</v>
      </c>
    </row>
  </sheetData>
  <sheetProtection algorithmName="SHA-512" hashValue="rriv/hShPpi5Wo3s+O0WNL1IsRRXfHuSDxgudi9qTmRPnN4RNz6jdcjRs4UMxPOwX42FJ7QGo6NHZV9W9CqqPg==" saltValue="GflQsTZmaQbwDAwgGNUj3g==" spinCount="100000" sheet="1" objects="1" scenarios="1"/>
  <customSheetViews>
    <customSheetView guid="{A6CB2953-6BFE-4768-9F5B-5123071203AA}" state="hidden" topLeftCell="E1">
      <selection activeCell="AD8" sqref="AD8"/>
      <pageMargins left="0.7" right="0.7" top="0.75" bottom="0.75" header="0.3" footer="0.3"/>
    </customSheetView>
  </customSheetView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6B605-03F4-462A-88E4-EB57C8DA5517}">
  <dimension ref="A1:XFD326"/>
  <sheetViews>
    <sheetView showGridLines="0" showRowColHeaders="0" tabSelected="1" zoomScale="120" zoomScaleNormal="120" workbookViewId="0">
      <pane xSplit="9" topLeftCell="XFD1" activePane="topRight" state="frozen"/>
      <selection pane="topRight" activeCell="F2" activeCellId="68" sqref="A2 B11 B13 B14 B15 B18 B20 A25 A27 A29 B29 B27 C27 C29 C31 A42 A44 A46 B46 B44 C44 C46 A59 A61 A63 B63 B61 A75 A77 B77 C77 C79 B79 A79 F79 F77 F75 G77 H77 H79 G79 F59 F61 F63 G63 H63 H61 G61 F42 F44 G44 H44 H46 G46 F46 F25 F27 F29 G29 H29 H31 H27 G20 G18 G11 G13 G14 G15 F2"/>
    </sheetView>
  </sheetViews>
  <sheetFormatPr defaultColWidth="0" defaultRowHeight="15" zeroHeight="1" x14ac:dyDescent="0.25"/>
  <cols>
    <col min="1" max="1" width="23.28515625" bestFit="1" customWidth="1"/>
    <col min="2" max="2" width="11.28515625" bestFit="1" customWidth="1"/>
    <col min="3" max="3" width="14" bestFit="1" customWidth="1"/>
    <col min="4" max="4" width="15.140625" bestFit="1" customWidth="1"/>
    <col min="5" max="5" width="9.140625" customWidth="1"/>
    <col min="6" max="6" width="23.28515625" bestFit="1" customWidth="1"/>
    <col min="7" max="7" width="12.28515625" bestFit="1" customWidth="1"/>
    <col min="8" max="8" width="14" bestFit="1" customWidth="1"/>
    <col min="9" max="9" width="16.28515625" bestFit="1" customWidth="1"/>
    <col min="10" max="10" width="9.140625" customWidth="1"/>
    <col min="11" max="11" width="22" style="1" hidden="1" customWidth="1"/>
    <col min="12" max="12" width="11" style="1" hidden="1" customWidth="1"/>
    <col min="13" max="14" width="9.140625" style="1" hidden="1" customWidth="1"/>
    <col min="15" max="16" width="0" style="1" hidden="1" customWidth="1"/>
    <col min="17" max="17" width="32.7109375" style="1" hidden="1" customWidth="1"/>
    <col min="18" max="22" width="0" style="1" hidden="1" customWidth="1"/>
    <col min="23" max="23" width="10.5703125" style="1" hidden="1" customWidth="1"/>
    <col min="24" max="16384" width="0" style="1" hidden="1"/>
  </cols>
  <sheetData>
    <row r="1" spans="1:30" ht="15.75" thickBot="1" x14ac:dyDescent="0.3">
      <c r="A1" s="1" t="s">
        <v>0</v>
      </c>
      <c r="B1" s="1"/>
      <c r="C1" s="1"/>
      <c r="D1" s="1"/>
      <c r="E1" s="1"/>
      <c r="F1" s="1" t="s">
        <v>1</v>
      </c>
      <c r="G1" s="1"/>
      <c r="H1" s="1"/>
      <c r="I1" s="1"/>
      <c r="J1" s="153"/>
      <c r="K1" s="153"/>
      <c r="L1" s="153"/>
      <c r="M1" s="153"/>
      <c r="N1" s="153"/>
      <c r="O1" s="153"/>
      <c r="P1" s="153"/>
      <c r="Q1" s="153"/>
      <c r="R1" s="153"/>
      <c r="S1" s="153"/>
      <c r="T1" s="153"/>
      <c r="U1" s="179"/>
      <c r="V1" s="179"/>
      <c r="W1" s="245">
        <v>43831</v>
      </c>
      <c r="X1" s="142">
        <f>_xlfn.DAYS(B20,W1)</f>
        <v>255</v>
      </c>
      <c r="Y1" s="179"/>
      <c r="Z1" s="2"/>
      <c r="AA1" s="2"/>
      <c r="AB1" s="2"/>
      <c r="AC1" s="2"/>
      <c r="AD1" s="2"/>
    </row>
    <row r="2" spans="1:30" ht="15.75" thickBot="1" x14ac:dyDescent="0.3">
      <c r="A2" s="270" t="s">
        <v>117</v>
      </c>
      <c r="B2" s="1"/>
      <c r="C2" s="1"/>
      <c r="D2" s="1"/>
      <c r="E2" s="1"/>
      <c r="F2" s="270"/>
      <c r="G2" s="1"/>
      <c r="H2" s="1"/>
      <c r="I2" s="1"/>
      <c r="J2" s="153"/>
      <c r="K2" s="153"/>
      <c r="L2" s="153"/>
      <c r="M2" s="153"/>
      <c r="N2" s="153"/>
      <c r="O2" s="153"/>
      <c r="P2" s="153"/>
      <c r="Q2" s="153"/>
      <c r="R2" s="153"/>
      <c r="S2" s="153"/>
      <c r="T2" s="153"/>
      <c r="U2" s="179"/>
      <c r="V2" s="179"/>
      <c r="W2" s="245">
        <f>B20</f>
        <v>44086</v>
      </c>
      <c r="X2" s="142"/>
      <c r="Y2" s="179"/>
      <c r="Z2" s="2"/>
      <c r="AA2" s="2"/>
      <c r="AB2" s="2"/>
      <c r="AC2" s="2"/>
      <c r="AD2" s="2"/>
    </row>
    <row r="3" spans="1:30" ht="15.75" thickBot="1" x14ac:dyDescent="0.3">
      <c r="A3" s="1"/>
      <c r="B3" s="24" t="s">
        <v>248</v>
      </c>
      <c r="C3" s="284" t="s">
        <v>181</v>
      </c>
      <c r="D3" s="1"/>
      <c r="E3" s="1"/>
      <c r="F3" s="1"/>
      <c r="G3" s="24" t="s">
        <v>248</v>
      </c>
      <c r="H3" s="284" t="s">
        <v>181</v>
      </c>
      <c r="I3" s="1"/>
      <c r="J3" s="153"/>
      <c r="K3" s="153"/>
      <c r="L3" s="153"/>
      <c r="M3" s="153"/>
      <c r="N3" s="153"/>
      <c r="O3" s="153"/>
      <c r="P3" s="153"/>
      <c r="Q3" s="153"/>
      <c r="R3" s="153"/>
      <c r="S3" s="153"/>
      <c r="T3" s="153"/>
      <c r="U3" s="179"/>
      <c r="V3" s="179"/>
      <c r="W3" s="245"/>
      <c r="X3" s="142"/>
      <c r="Y3" s="179"/>
      <c r="Z3" s="2"/>
      <c r="AA3" s="2"/>
      <c r="AB3" s="2"/>
      <c r="AC3" s="2"/>
      <c r="AD3" s="2"/>
    </row>
    <row r="4" spans="1:30" ht="15.75" thickBot="1" x14ac:dyDescent="0.3">
      <c r="A4" s="1" t="s">
        <v>2</v>
      </c>
      <c r="B4" s="285">
        <f>SUM(B6:B9)</f>
        <v>0</v>
      </c>
      <c r="C4" s="286">
        <f>D35+C51+C68</f>
        <v>0</v>
      </c>
      <c r="D4" s="225"/>
      <c r="E4" s="1"/>
      <c r="F4" s="1" t="s">
        <v>2</v>
      </c>
      <c r="G4" s="285">
        <v>0</v>
      </c>
      <c r="H4" s="287">
        <f>I35+H51+H68</f>
        <v>0</v>
      </c>
      <c r="I4" s="225"/>
      <c r="J4" s="153"/>
      <c r="K4" s="153"/>
      <c r="L4" s="153"/>
      <c r="M4" s="153"/>
      <c r="N4" s="153"/>
      <c r="O4" s="153"/>
      <c r="P4" s="153"/>
      <c r="Q4" s="153"/>
      <c r="R4" s="153"/>
      <c r="S4" s="153"/>
      <c r="T4" s="153"/>
      <c r="U4" s="179"/>
      <c r="V4" s="179"/>
      <c r="W4" s="245"/>
      <c r="X4" s="142"/>
      <c r="Y4" s="179"/>
      <c r="Z4" s="2"/>
      <c r="AA4" s="2"/>
      <c r="AB4" s="2"/>
      <c r="AC4" s="2"/>
      <c r="AD4" s="2"/>
    </row>
    <row r="5" spans="1:30" ht="16.5" thickTop="1" thickBot="1" x14ac:dyDescent="0.3">
      <c r="A5" s="1"/>
      <c r="B5" s="1"/>
      <c r="C5" s="1"/>
      <c r="D5" s="1"/>
      <c r="E5" s="1"/>
      <c r="F5" s="1"/>
      <c r="G5" s="1"/>
      <c r="H5" s="1"/>
      <c r="I5" s="1"/>
      <c r="J5" s="153"/>
      <c r="K5" s="153"/>
      <c r="L5" s="153"/>
      <c r="M5" s="153"/>
      <c r="N5" s="153"/>
      <c r="O5" s="153"/>
      <c r="P5" s="153"/>
      <c r="Q5" s="153"/>
      <c r="R5" s="153"/>
      <c r="S5" s="153"/>
      <c r="T5" s="153"/>
      <c r="U5" s="179"/>
      <c r="V5" s="179"/>
      <c r="W5" s="245"/>
      <c r="X5" s="142"/>
      <c r="Y5" s="179"/>
      <c r="Z5" s="2"/>
      <c r="AA5" s="2"/>
      <c r="AB5" s="2"/>
      <c r="AC5" s="2"/>
      <c r="AD5" s="2"/>
    </row>
    <row r="6" spans="1:30" x14ac:dyDescent="0.25">
      <c r="A6" s="1" t="s">
        <v>3</v>
      </c>
      <c r="B6" s="267">
        <f>MIN(D34:D36)</f>
        <v>0</v>
      </c>
      <c r="C6" s="1"/>
      <c r="D6" s="1"/>
      <c r="E6" s="1"/>
      <c r="F6" s="1" t="s">
        <v>3</v>
      </c>
      <c r="G6" s="267">
        <f>MIN(I34:I36)</f>
        <v>0</v>
      </c>
      <c r="H6" s="1"/>
      <c r="I6" s="1"/>
      <c r="J6" s="153"/>
      <c r="K6" s="153"/>
      <c r="L6" s="153"/>
      <c r="M6" s="153"/>
      <c r="N6" s="153"/>
      <c r="O6" s="153"/>
      <c r="P6" s="153"/>
      <c r="Q6" s="153"/>
      <c r="R6" s="153"/>
      <c r="S6" s="153"/>
      <c r="T6" s="153"/>
      <c r="U6" s="179"/>
      <c r="V6" s="179"/>
      <c r="W6" s="245"/>
      <c r="X6" s="142"/>
      <c r="Y6" s="179"/>
      <c r="Z6" s="2"/>
      <c r="AA6" s="2"/>
      <c r="AB6" s="2"/>
      <c r="AC6" s="2"/>
      <c r="AD6" s="2"/>
    </row>
    <row r="7" spans="1:30" x14ac:dyDescent="0.25">
      <c r="A7" s="1" t="s">
        <v>4</v>
      </c>
      <c r="B7" s="268">
        <f>-MIN(C50:C52)</f>
        <v>0</v>
      </c>
      <c r="C7" s="1"/>
      <c r="D7" s="1"/>
      <c r="E7" s="1"/>
      <c r="F7" s="1" t="s">
        <v>4</v>
      </c>
      <c r="G7" s="268">
        <f>MIN(H50:H52)</f>
        <v>0</v>
      </c>
      <c r="H7" s="1"/>
      <c r="I7" s="1"/>
      <c r="J7" s="153"/>
      <c r="K7" s="153"/>
      <c r="L7" s="153"/>
      <c r="M7" s="153"/>
      <c r="N7" s="153"/>
      <c r="O7" s="153"/>
      <c r="P7" s="153"/>
      <c r="Q7" s="153"/>
      <c r="R7" s="153"/>
      <c r="S7" s="153"/>
      <c r="T7" s="153"/>
      <c r="U7" s="179"/>
      <c r="V7" s="179"/>
      <c r="W7" s="245"/>
      <c r="X7" s="142"/>
      <c r="Y7" s="179"/>
      <c r="Z7" s="2"/>
      <c r="AA7" s="2"/>
      <c r="AB7" s="2"/>
      <c r="AC7" s="2"/>
      <c r="AD7" s="2"/>
    </row>
    <row r="8" spans="1:30" x14ac:dyDescent="0.25">
      <c r="A8" s="1" t="s">
        <v>5</v>
      </c>
      <c r="B8" s="268">
        <f>MIN(C67:C69)</f>
        <v>0</v>
      </c>
      <c r="C8" s="1"/>
      <c r="D8" s="1"/>
      <c r="E8" s="1"/>
      <c r="F8" s="1" t="s">
        <v>5</v>
      </c>
      <c r="G8" s="268">
        <f>MIN(H67:H69)</f>
        <v>0</v>
      </c>
      <c r="H8" s="1"/>
      <c r="I8" s="1"/>
      <c r="J8" s="153"/>
      <c r="K8" s="153"/>
      <c r="L8" s="153"/>
      <c r="M8" s="153"/>
      <c r="N8" s="153"/>
      <c r="O8" s="153"/>
      <c r="P8" s="153"/>
      <c r="Q8" s="153"/>
      <c r="R8" s="153"/>
      <c r="S8" s="153"/>
      <c r="T8" s="153"/>
      <c r="U8" s="179"/>
      <c r="V8" s="179"/>
      <c r="W8" s="245"/>
      <c r="X8" s="142"/>
      <c r="Y8" s="179"/>
      <c r="Z8" s="2"/>
      <c r="AA8" s="2"/>
      <c r="AB8" s="2"/>
      <c r="AC8" s="2"/>
      <c r="AD8" s="2"/>
    </row>
    <row r="9" spans="1:30" ht="15.75" thickBot="1" x14ac:dyDescent="0.3">
      <c r="A9" s="1" t="s">
        <v>6</v>
      </c>
      <c r="B9" s="269">
        <f>MIN(C83:C85)</f>
        <v>0</v>
      </c>
      <c r="C9" s="1"/>
      <c r="D9" s="1"/>
      <c r="E9" s="1"/>
      <c r="F9" s="1" t="s">
        <v>6</v>
      </c>
      <c r="G9" s="269">
        <f>MIN(H83:H85)</f>
        <v>0</v>
      </c>
      <c r="H9" s="1"/>
      <c r="I9" s="1"/>
      <c r="J9" s="153"/>
      <c r="K9" s="153"/>
      <c r="L9" s="153"/>
      <c r="M9" s="153"/>
      <c r="N9" s="153"/>
      <c r="O9" s="153"/>
      <c r="P9" s="153"/>
      <c r="Q9" s="153"/>
      <c r="R9" s="153"/>
      <c r="S9" s="153"/>
      <c r="T9" s="153"/>
      <c r="U9" s="179"/>
      <c r="V9" s="179"/>
      <c r="W9" s="142"/>
      <c r="X9" s="142">
        <f>_xlfn.DAYS(G20,W1)</f>
        <v>227</v>
      </c>
      <c r="Y9" s="179"/>
      <c r="Z9" s="2"/>
      <c r="AA9" s="2"/>
      <c r="AB9" s="2"/>
      <c r="AC9" s="2"/>
      <c r="AD9" s="2"/>
    </row>
    <row r="10" spans="1:30" ht="15.75" thickBot="1" x14ac:dyDescent="0.3">
      <c r="A10" s="1"/>
      <c r="B10" s="1"/>
      <c r="C10" s="1"/>
      <c r="D10" s="1"/>
      <c r="E10" s="1"/>
      <c r="F10" s="1"/>
      <c r="G10" s="1"/>
      <c r="H10" s="1"/>
      <c r="I10" s="1"/>
      <c r="J10" s="153"/>
      <c r="K10" s="153"/>
      <c r="L10" s="153"/>
      <c r="M10" s="153"/>
      <c r="N10" s="153"/>
      <c r="O10" s="153"/>
      <c r="P10" s="153"/>
      <c r="Q10" s="153"/>
      <c r="R10" s="153"/>
      <c r="S10" s="153"/>
      <c r="T10" s="153"/>
      <c r="U10" s="179"/>
      <c r="V10" s="179"/>
      <c r="W10" s="142"/>
      <c r="X10" s="142"/>
      <c r="Y10" s="179"/>
      <c r="Z10" s="2"/>
      <c r="AA10" s="2"/>
      <c r="AB10" s="2"/>
      <c r="AC10" s="2"/>
      <c r="AD10" s="2"/>
    </row>
    <row r="11" spans="1:30" ht="15.75" thickBot="1" x14ac:dyDescent="0.3">
      <c r="A11" s="3" t="s">
        <v>7</v>
      </c>
      <c r="B11" s="270"/>
      <c r="C11" s="278"/>
      <c r="D11" s="279"/>
      <c r="E11" s="1"/>
      <c r="F11" s="3" t="s">
        <v>7</v>
      </c>
      <c r="G11" s="270"/>
      <c r="H11" s="278"/>
      <c r="I11" s="279"/>
      <c r="J11" s="153"/>
      <c r="K11" s="153"/>
      <c r="L11" s="153"/>
      <c r="M11" s="153"/>
      <c r="N11" s="153"/>
      <c r="O11" s="153"/>
      <c r="P11" s="153"/>
      <c r="Q11" s="153"/>
      <c r="R11" s="153"/>
      <c r="S11" s="153"/>
      <c r="T11" s="153"/>
      <c r="U11" s="179"/>
      <c r="V11" s="179"/>
      <c r="W11" s="142">
        <f>VLOOKUP(B18,[1]Validations!U9:V12,2,FALSE)</f>
        <v>52</v>
      </c>
      <c r="X11" s="142"/>
      <c r="Y11" s="179"/>
      <c r="Z11" s="2"/>
      <c r="AA11" s="2"/>
      <c r="AB11" s="2"/>
      <c r="AC11" s="2"/>
      <c r="AD11" s="2"/>
    </row>
    <row r="12" spans="1:30" ht="15.75" thickBot="1" x14ac:dyDescent="0.3">
      <c r="A12" s="7"/>
      <c r="C12" s="280"/>
      <c r="D12" s="281"/>
      <c r="E12" s="1"/>
      <c r="F12" s="7"/>
      <c r="H12" s="280"/>
      <c r="I12" s="281"/>
      <c r="J12" s="153"/>
      <c r="K12" s="153"/>
      <c r="L12" s="153"/>
      <c r="M12" s="153"/>
      <c r="N12" s="153"/>
      <c r="O12" s="153"/>
      <c r="P12" s="153"/>
      <c r="Q12" s="153"/>
      <c r="R12" s="153"/>
      <c r="S12" s="153"/>
      <c r="T12" s="153"/>
      <c r="U12" s="179"/>
      <c r="V12" s="179"/>
      <c r="W12" s="142"/>
      <c r="X12" s="142"/>
      <c r="Y12" s="179"/>
      <c r="Z12" s="2"/>
      <c r="AA12" s="2"/>
      <c r="AB12" s="2"/>
      <c r="AC12" s="2"/>
      <c r="AD12" s="2"/>
    </row>
    <row r="13" spans="1:30" ht="15.75" thickBot="1" x14ac:dyDescent="0.3">
      <c r="A13" s="7" t="str">
        <f>IF(B11="Salary","Base Income","")</f>
        <v/>
      </c>
      <c r="B13" s="270">
        <v>0</v>
      </c>
      <c r="C13" s="280"/>
      <c r="D13" s="281"/>
      <c r="E13" s="1"/>
      <c r="F13" s="7" t="str">
        <f>IF(G11="Salary","Base Income","")</f>
        <v/>
      </c>
      <c r="G13" s="270">
        <v>0</v>
      </c>
      <c r="H13" s="130"/>
      <c r="I13" s="132"/>
      <c r="J13" s="153"/>
      <c r="K13" s="153"/>
      <c r="L13" s="153"/>
      <c r="M13" s="153"/>
      <c r="N13" s="153"/>
      <c r="O13" s="153"/>
      <c r="P13" s="153"/>
      <c r="Q13" s="153"/>
      <c r="R13" s="153"/>
      <c r="S13" s="153"/>
      <c r="T13" s="153"/>
      <c r="U13" s="179"/>
      <c r="V13" s="179"/>
      <c r="W13" s="179"/>
      <c r="X13" s="179"/>
      <c r="Y13" s="179"/>
      <c r="Z13" s="2"/>
      <c r="AA13" s="2"/>
      <c r="AB13" s="2"/>
      <c r="AC13" s="2"/>
      <c r="AD13" s="2"/>
    </row>
    <row r="14" spans="1:30" ht="15.75" thickBot="1" x14ac:dyDescent="0.3">
      <c r="A14" s="7" t="s">
        <v>9</v>
      </c>
      <c r="B14" s="270">
        <v>0</v>
      </c>
      <c r="C14" s="130" t="s">
        <v>4</v>
      </c>
      <c r="D14" s="132"/>
      <c r="E14" s="1"/>
      <c r="F14" s="7" t="s">
        <v>9</v>
      </c>
      <c r="G14" s="270">
        <v>0</v>
      </c>
      <c r="H14" s="130" t="s">
        <v>4</v>
      </c>
      <c r="I14" s="132"/>
      <c r="J14" s="153"/>
      <c r="K14" s="153"/>
      <c r="L14" s="153"/>
      <c r="M14" s="153"/>
      <c r="N14" s="153"/>
      <c r="O14" s="153"/>
      <c r="P14" s="153"/>
      <c r="Q14" s="153"/>
      <c r="R14" s="153"/>
      <c r="S14" s="153"/>
      <c r="T14" s="153"/>
      <c r="U14" s="179"/>
      <c r="V14" s="179"/>
      <c r="W14" s="179"/>
      <c r="X14" s="179"/>
      <c r="Y14" s="179"/>
      <c r="Z14" s="2"/>
      <c r="AA14" s="2"/>
      <c r="AB14" s="2"/>
      <c r="AC14" s="2"/>
      <c r="AD14" s="2"/>
    </row>
    <row r="15" spans="1:30" ht="15.75" thickBot="1" x14ac:dyDescent="0.3">
      <c r="A15" s="7" t="s">
        <v>10</v>
      </c>
      <c r="B15" s="270">
        <v>0</v>
      </c>
      <c r="C15" s="130">
        <f>B15-40</f>
        <v>-40</v>
      </c>
      <c r="D15" s="283">
        <f>B15-C15</f>
        <v>40</v>
      </c>
      <c r="E15" s="1"/>
      <c r="F15" s="7" t="s">
        <v>10</v>
      </c>
      <c r="G15" s="270">
        <v>0</v>
      </c>
      <c r="H15" s="130">
        <f>G15-40</f>
        <v>-40</v>
      </c>
      <c r="I15" s="283">
        <f>G15-H15</f>
        <v>40</v>
      </c>
      <c r="J15" s="153"/>
      <c r="K15" s="163"/>
      <c r="L15" s="163"/>
      <c r="M15" s="163"/>
      <c r="N15" s="163"/>
      <c r="O15" s="163"/>
      <c r="P15" s="163"/>
      <c r="Q15" s="163"/>
      <c r="R15" s="153"/>
      <c r="S15" s="153"/>
      <c r="T15" s="2"/>
      <c r="U15" s="179"/>
      <c r="V15" s="179"/>
      <c r="W15" s="179"/>
      <c r="X15" s="179"/>
      <c r="Y15" s="179"/>
      <c r="Z15" s="2"/>
      <c r="AA15" s="2"/>
      <c r="AB15" s="2"/>
      <c r="AC15" s="2"/>
    </row>
    <row r="16" spans="1:30" ht="15.75" thickBot="1" x14ac:dyDescent="0.3">
      <c r="A16" s="7"/>
      <c r="C16" s="130"/>
      <c r="D16" s="132"/>
      <c r="E16" s="1"/>
      <c r="F16" s="7"/>
      <c r="H16" s="130"/>
      <c r="I16" s="132"/>
      <c r="J16" s="153"/>
      <c r="K16" s="153"/>
      <c r="L16" s="153"/>
      <c r="M16" s="153"/>
      <c r="N16" s="153"/>
      <c r="O16" s="153"/>
      <c r="P16" s="153"/>
      <c r="Q16" s="153"/>
      <c r="R16" s="153"/>
      <c r="S16" s="153"/>
      <c r="T16" s="153"/>
      <c r="U16" s="179"/>
      <c r="V16" s="179"/>
      <c r="W16" s="179"/>
      <c r="X16" s="179"/>
      <c r="Y16" s="179"/>
      <c r="Z16" s="2"/>
      <c r="AA16" s="2"/>
      <c r="AB16" s="2"/>
      <c r="AC16" s="2"/>
      <c r="AD16" s="2"/>
    </row>
    <row r="17" spans="1:30" ht="15.75" thickBot="1" x14ac:dyDescent="0.3">
      <c r="A17" s="7" t="s">
        <v>11</v>
      </c>
      <c r="B17" s="133">
        <f>IF(B11="Salary",B13,B14*D15)</f>
        <v>0</v>
      </c>
      <c r="C17" s="280" t="str">
        <f>IF(B15&gt;40,"Est of OT added Below","")</f>
        <v/>
      </c>
      <c r="D17" s="281"/>
      <c r="E17" s="1"/>
      <c r="F17" s="7" t="s">
        <v>11</v>
      </c>
      <c r="G17" s="133">
        <f>IF(G11="Salary",G13,G14*G15)</f>
        <v>0</v>
      </c>
      <c r="H17" s="280" t="str">
        <f>IF(G15&gt;40,"Est of OT added Below","")</f>
        <v/>
      </c>
      <c r="I17" s="281"/>
      <c r="J17" s="153"/>
      <c r="K17" s="153"/>
      <c r="L17" s="153"/>
      <c r="M17" s="153"/>
      <c r="N17" s="153"/>
      <c r="O17" s="153"/>
      <c r="P17" s="153"/>
      <c r="Q17" s="153"/>
      <c r="R17" s="153"/>
      <c r="S17" s="153"/>
      <c r="T17" s="153"/>
      <c r="U17" s="179"/>
      <c r="V17" s="179"/>
      <c r="W17" s="179"/>
      <c r="X17" s="179"/>
      <c r="Y17" s="179"/>
      <c r="Z17" s="2"/>
      <c r="AA17" s="2"/>
      <c r="AB17" s="2"/>
      <c r="AC17" s="2"/>
      <c r="AD17" s="2"/>
    </row>
    <row r="18" spans="1:30" ht="14.45" customHeight="1" thickBot="1" x14ac:dyDescent="0.3">
      <c r="A18" s="7" t="s">
        <v>12</v>
      </c>
      <c r="B18" s="270" t="s">
        <v>59</v>
      </c>
      <c r="C18" s="280"/>
      <c r="D18" s="281"/>
      <c r="E18" s="1"/>
      <c r="F18" s="7" t="s">
        <v>12</v>
      </c>
      <c r="G18" s="270" t="s">
        <v>59</v>
      </c>
      <c r="H18" s="280"/>
      <c r="I18" s="281"/>
      <c r="J18" s="153"/>
      <c r="K18" s="153"/>
      <c r="L18" s="153"/>
      <c r="M18" s="153"/>
      <c r="N18" s="153"/>
      <c r="O18" s="153"/>
      <c r="P18" s="153"/>
      <c r="Q18" s="153"/>
      <c r="R18" s="153"/>
      <c r="S18" s="153"/>
      <c r="T18" s="153"/>
      <c r="U18" s="2"/>
      <c r="V18" s="2"/>
      <c r="W18" s="2"/>
      <c r="X18" s="2"/>
      <c r="Y18" s="2"/>
      <c r="Z18" s="2"/>
      <c r="AA18" s="2"/>
      <c r="AB18" s="2"/>
      <c r="AC18" s="2"/>
      <c r="AD18" s="2"/>
    </row>
    <row r="19" spans="1:30" ht="14.45" customHeight="1" thickBot="1" x14ac:dyDescent="0.3">
      <c r="A19" s="7"/>
      <c r="C19" s="280"/>
      <c r="D19" s="281"/>
      <c r="E19" s="1"/>
      <c r="F19" s="7"/>
      <c r="H19" s="280"/>
      <c r="I19" s="281"/>
      <c r="J19" s="153"/>
      <c r="K19" s="153"/>
      <c r="L19" s="153"/>
      <c r="M19" s="153"/>
      <c r="N19" s="153"/>
      <c r="O19" s="153"/>
      <c r="P19" s="153"/>
      <c r="Q19" s="153"/>
      <c r="R19" s="153"/>
      <c r="S19" s="153"/>
      <c r="T19" s="153"/>
      <c r="U19" s="2"/>
      <c r="V19" s="2"/>
      <c r="W19" s="2"/>
      <c r="X19" s="2"/>
      <c r="Y19" s="2"/>
      <c r="Z19" s="2"/>
      <c r="AA19" s="2"/>
      <c r="AB19" s="2"/>
      <c r="AC19" s="2"/>
      <c r="AD19" s="2"/>
    </row>
    <row r="20" spans="1:30" ht="15.75" thickBot="1" x14ac:dyDescent="0.3">
      <c r="A20" s="7" t="s">
        <v>14</v>
      </c>
      <c r="B20" s="271">
        <v>44086</v>
      </c>
      <c r="C20" s="280"/>
      <c r="D20" s="281"/>
      <c r="E20" s="1"/>
      <c r="F20" s="7" t="s">
        <v>14</v>
      </c>
      <c r="G20" s="271">
        <v>44058</v>
      </c>
      <c r="H20" s="280"/>
      <c r="I20" s="281"/>
      <c r="J20" s="153"/>
      <c r="K20" s="153"/>
      <c r="L20" s="153"/>
      <c r="M20" s="153"/>
      <c r="N20" s="153"/>
      <c r="O20" s="153"/>
      <c r="P20" s="153"/>
      <c r="Q20" s="153"/>
      <c r="R20" s="153"/>
      <c r="S20" s="153"/>
      <c r="T20" s="153"/>
      <c r="U20" s="2"/>
      <c r="V20" s="2"/>
      <c r="W20" s="2"/>
      <c r="X20" s="2"/>
      <c r="Y20" s="2"/>
      <c r="Z20" s="2"/>
      <c r="AA20" s="2"/>
      <c r="AB20" s="2"/>
      <c r="AC20" s="2"/>
      <c r="AD20" s="2"/>
    </row>
    <row r="21" spans="1:30" ht="15.75" thickBot="1" x14ac:dyDescent="0.3">
      <c r="A21" s="7"/>
      <c r="C21" s="1"/>
      <c r="D21" s="8"/>
      <c r="E21" s="1"/>
      <c r="F21" s="7"/>
      <c r="H21" s="1"/>
      <c r="I21" s="8"/>
      <c r="J21" s="153"/>
      <c r="K21" s="153"/>
      <c r="L21" s="153"/>
      <c r="M21" s="153"/>
      <c r="N21" s="153"/>
      <c r="O21" s="153"/>
      <c r="P21" s="153"/>
      <c r="Q21" s="153"/>
      <c r="R21" s="153"/>
      <c r="S21" s="153"/>
      <c r="T21" s="153"/>
      <c r="U21" s="2"/>
      <c r="V21" s="2"/>
      <c r="W21" s="2"/>
      <c r="X21" s="2"/>
      <c r="Y21" s="2"/>
      <c r="Z21" s="2"/>
      <c r="AA21" s="2"/>
      <c r="AB21" s="2"/>
      <c r="AC21" s="2"/>
      <c r="AD21" s="2"/>
    </row>
    <row r="22" spans="1:30" ht="15.75" thickBot="1" x14ac:dyDescent="0.3">
      <c r="A22" s="11" t="s">
        <v>15</v>
      </c>
      <c r="B22" s="9">
        <f>B11</f>
        <v>0</v>
      </c>
      <c r="C22" s="12">
        <f>W11*B13</f>
        <v>0</v>
      </c>
      <c r="D22" s="13"/>
      <c r="E22" s="1"/>
      <c r="F22" s="11" t="s">
        <v>15</v>
      </c>
      <c r="G22" s="9">
        <f>G11</f>
        <v>0</v>
      </c>
      <c r="H22" s="247">
        <f>AB11*G13</f>
        <v>0</v>
      </c>
      <c r="I22" s="13"/>
      <c r="J22" s="153"/>
      <c r="K22" s="153"/>
      <c r="L22" s="153"/>
      <c r="M22" s="153"/>
      <c r="N22" s="153"/>
      <c r="O22" s="153"/>
      <c r="P22" s="153"/>
      <c r="Q22" s="153"/>
      <c r="R22" s="153"/>
      <c r="S22" s="153"/>
      <c r="T22" s="153"/>
      <c r="U22" s="2"/>
      <c r="V22" s="2"/>
      <c r="W22" s="2"/>
      <c r="X22" s="2"/>
      <c r="Y22" s="2"/>
      <c r="Z22" s="2"/>
      <c r="AA22" s="2"/>
      <c r="AB22" s="2"/>
      <c r="AC22" s="2"/>
      <c r="AD22" s="2"/>
    </row>
    <row r="23" spans="1:30" x14ac:dyDescent="0.25">
      <c r="A23" s="7"/>
      <c r="B23" s="1"/>
      <c r="C23" s="1"/>
      <c r="D23" s="8"/>
      <c r="E23" s="1"/>
      <c r="F23" s="7"/>
      <c r="G23" s="1"/>
      <c r="H23" s="1"/>
      <c r="I23" s="8"/>
      <c r="J23" s="153"/>
      <c r="K23" s="153"/>
      <c r="L23" s="153"/>
      <c r="M23" s="153"/>
      <c r="N23" s="153"/>
      <c r="O23" s="153"/>
      <c r="P23" s="153"/>
      <c r="Q23" s="153"/>
      <c r="R23" s="153"/>
      <c r="S23" s="153"/>
      <c r="T23" s="153"/>
      <c r="U23" s="2"/>
      <c r="V23" s="2"/>
      <c r="W23" s="2"/>
      <c r="X23" s="2"/>
      <c r="Y23" s="2"/>
      <c r="Z23" s="2"/>
      <c r="AA23" s="2"/>
      <c r="AB23" s="2"/>
      <c r="AC23" s="2"/>
      <c r="AD23" s="2"/>
    </row>
    <row r="24" spans="1:30" ht="15.75" thickBot="1" x14ac:dyDescent="0.3">
      <c r="A24" s="14" t="s">
        <v>16</v>
      </c>
      <c r="B24" s="1" t="s">
        <v>17</v>
      </c>
      <c r="C24" s="1"/>
      <c r="D24" s="8" t="s">
        <v>18</v>
      </c>
      <c r="E24" s="1"/>
      <c r="F24" s="14" t="s">
        <v>16</v>
      </c>
      <c r="G24" s="1" t="s">
        <v>17</v>
      </c>
      <c r="H24" s="1"/>
      <c r="I24" s="8" t="s">
        <v>18</v>
      </c>
      <c r="J24" s="153"/>
      <c r="K24" s="153"/>
      <c r="L24" s="153"/>
      <c r="M24" s="153"/>
      <c r="N24" s="153"/>
      <c r="O24" s="153"/>
      <c r="P24" s="153"/>
      <c r="Q24" s="153"/>
      <c r="R24" s="153"/>
      <c r="S24" s="153"/>
      <c r="T24" s="153"/>
      <c r="U24" s="2"/>
      <c r="V24" s="2"/>
      <c r="W24" s="2"/>
      <c r="X24" s="2"/>
      <c r="Y24" s="2"/>
      <c r="Z24" s="2"/>
      <c r="AA24" s="2"/>
      <c r="AB24" s="2"/>
      <c r="AC24" s="2"/>
      <c r="AD24" s="2"/>
    </row>
    <row r="25" spans="1:30" ht="15.75" thickBot="1" x14ac:dyDescent="0.3">
      <c r="A25" s="272">
        <v>0</v>
      </c>
      <c r="B25" s="15">
        <f>X1/30.417</f>
        <v>8.3834697701942993</v>
      </c>
      <c r="D25" s="247">
        <f>A25/B25</f>
        <v>0</v>
      </c>
      <c r="E25" s="1"/>
      <c r="F25" s="272">
        <v>0</v>
      </c>
      <c r="G25" s="15">
        <f>X9/30.417</f>
        <v>7.4629319130749252</v>
      </c>
      <c r="I25" s="247">
        <f>F25/G25</f>
        <v>0</v>
      </c>
      <c r="J25" s="153"/>
      <c r="K25" s="153"/>
      <c r="L25" s="153"/>
      <c r="M25" s="153"/>
      <c r="N25" s="153"/>
      <c r="O25" s="153"/>
      <c r="P25" s="153"/>
      <c r="Q25" s="153"/>
      <c r="R25" s="153"/>
      <c r="S25" s="153"/>
      <c r="T25" s="153"/>
      <c r="U25" s="2"/>
      <c r="V25" s="2"/>
      <c r="W25" s="2"/>
      <c r="X25" s="2"/>
      <c r="Y25" s="2"/>
      <c r="Z25" s="2"/>
      <c r="AA25" s="2"/>
      <c r="AB25" s="2"/>
      <c r="AC25" s="2"/>
      <c r="AD25" s="2"/>
    </row>
    <row r="26" spans="1:30" ht="15.75" thickBot="1" x14ac:dyDescent="0.3">
      <c r="A26" s="7" t="s">
        <v>19</v>
      </c>
      <c r="B26" s="1" t="s">
        <v>17</v>
      </c>
      <c r="C26" s="1" t="s">
        <v>20</v>
      </c>
      <c r="D26" s="8"/>
      <c r="E26" s="1"/>
      <c r="F26" s="7" t="s">
        <v>19</v>
      </c>
      <c r="G26" s="1" t="s">
        <v>17</v>
      </c>
      <c r="H26" s="1" t="s">
        <v>20</v>
      </c>
      <c r="I26" s="8"/>
      <c r="J26" s="153"/>
      <c r="K26" s="153"/>
      <c r="L26" s="153"/>
      <c r="M26" s="153"/>
      <c r="N26" s="153"/>
      <c r="O26" s="153"/>
      <c r="P26" s="153"/>
      <c r="Q26" s="153"/>
      <c r="R26" s="153"/>
      <c r="S26" s="153"/>
      <c r="T26" s="153"/>
      <c r="U26" s="2"/>
      <c r="V26" s="2"/>
      <c r="W26" s="2"/>
      <c r="X26" s="2"/>
      <c r="Y26" s="2"/>
      <c r="Z26" s="2"/>
      <c r="AA26" s="2"/>
      <c r="AB26" s="2"/>
      <c r="AC26" s="2"/>
      <c r="AD26" s="2"/>
    </row>
    <row r="27" spans="1:30" ht="15.75" thickBot="1" x14ac:dyDescent="0.3">
      <c r="A27" s="273">
        <v>0</v>
      </c>
      <c r="B27" s="275">
        <v>12</v>
      </c>
      <c r="C27" s="270"/>
      <c r="D27" s="247">
        <f>A27/B27</f>
        <v>0</v>
      </c>
      <c r="E27" s="1"/>
      <c r="F27" s="273">
        <v>0</v>
      </c>
      <c r="G27" s="275">
        <v>0</v>
      </c>
      <c r="H27" s="270"/>
      <c r="I27" s="247" t="e">
        <f>F27/G27</f>
        <v>#DIV/0!</v>
      </c>
      <c r="J27" s="153"/>
      <c r="K27" s="153"/>
      <c r="L27" s="153"/>
      <c r="M27" s="153"/>
      <c r="N27" s="153"/>
      <c r="O27" s="153"/>
      <c r="P27" s="153"/>
      <c r="Q27" s="153"/>
      <c r="R27" s="153"/>
      <c r="S27" s="153"/>
      <c r="T27" s="153"/>
      <c r="U27" s="2"/>
      <c r="V27" s="2"/>
      <c r="W27" s="2"/>
      <c r="X27" s="2"/>
      <c r="Y27" s="2"/>
      <c r="Z27" s="2"/>
      <c r="AA27" s="2"/>
      <c r="AB27" s="2"/>
      <c r="AC27" s="2"/>
      <c r="AD27" s="2"/>
    </row>
    <row r="28" spans="1:30" ht="15.75" thickBot="1" x14ac:dyDescent="0.3">
      <c r="A28" s="7" t="s">
        <v>21</v>
      </c>
      <c r="B28" s="1" t="s">
        <v>17</v>
      </c>
      <c r="C28" s="1" t="s">
        <v>20</v>
      </c>
      <c r="D28" s="8"/>
      <c r="E28" s="1"/>
      <c r="F28" s="7" t="s">
        <v>21</v>
      </c>
      <c r="G28" s="1" t="s">
        <v>17</v>
      </c>
      <c r="H28" s="1" t="s">
        <v>20</v>
      </c>
      <c r="I28" s="8"/>
      <c r="J28" s="153"/>
      <c r="K28" s="153"/>
      <c r="L28" s="153"/>
      <c r="M28" s="153"/>
      <c r="N28" s="153"/>
      <c r="O28" s="153"/>
      <c r="P28" s="153"/>
      <c r="Q28" s="153"/>
      <c r="R28" s="153"/>
      <c r="S28" s="153"/>
      <c r="T28" s="153"/>
      <c r="U28" s="2"/>
      <c r="V28" s="2"/>
      <c r="W28" s="2"/>
      <c r="X28" s="2"/>
      <c r="Y28" s="2"/>
      <c r="Z28" s="2"/>
      <c r="AA28" s="2"/>
      <c r="AB28" s="2"/>
      <c r="AC28" s="2"/>
      <c r="AD28" s="2"/>
    </row>
    <row r="29" spans="1:30" ht="15.75" thickBot="1" x14ac:dyDescent="0.3">
      <c r="A29" s="273">
        <v>0</v>
      </c>
      <c r="B29" s="274">
        <v>12</v>
      </c>
      <c r="C29" s="270"/>
      <c r="D29" s="247">
        <f>A29/B29</f>
        <v>0</v>
      </c>
      <c r="E29" s="1"/>
      <c r="F29" s="273"/>
      <c r="G29" s="274">
        <v>0</v>
      </c>
      <c r="H29" s="270"/>
      <c r="I29" s="247" t="e">
        <f>F29/G29</f>
        <v>#DIV/0!</v>
      </c>
      <c r="J29" s="153"/>
      <c r="K29" s="153"/>
      <c r="L29" s="153"/>
      <c r="M29" s="153"/>
      <c r="N29" s="153"/>
      <c r="O29" s="153"/>
      <c r="P29" s="153"/>
      <c r="Q29" s="153"/>
      <c r="R29" s="153"/>
      <c r="S29" s="153"/>
      <c r="T29" s="153"/>
      <c r="U29" s="2"/>
      <c r="V29" s="2"/>
      <c r="W29" s="2"/>
      <c r="X29" s="2"/>
      <c r="Y29" s="2"/>
      <c r="Z29" s="2"/>
      <c r="AA29" s="2"/>
      <c r="AB29" s="2"/>
      <c r="AC29" s="2"/>
      <c r="AD29" s="2"/>
    </row>
    <row r="30" spans="1:30" ht="15.75" thickBot="1" x14ac:dyDescent="0.3">
      <c r="A30" s="7"/>
      <c r="B30" s="1"/>
      <c r="C30" s="1"/>
      <c r="D30" s="8"/>
      <c r="E30" s="1"/>
      <c r="F30" s="7"/>
      <c r="G30" s="1"/>
      <c r="H30" s="1"/>
      <c r="I30" s="8"/>
      <c r="J30" s="153"/>
      <c r="K30" s="153"/>
      <c r="L30" s="153"/>
      <c r="M30" s="153"/>
      <c r="N30" s="153"/>
      <c r="O30" s="153"/>
      <c r="P30" s="153"/>
      <c r="Q30" s="153"/>
      <c r="R30" s="153"/>
      <c r="S30" s="153"/>
      <c r="T30" s="153"/>
      <c r="U30" s="2"/>
      <c r="V30" s="2"/>
      <c r="W30" s="2"/>
      <c r="X30" s="2"/>
      <c r="Y30" s="2"/>
      <c r="Z30" s="2"/>
      <c r="AA30" s="2"/>
      <c r="AB30" s="2"/>
      <c r="AC30" s="2"/>
      <c r="AD30" s="2"/>
    </row>
    <row r="31" spans="1:30" ht="15.75" thickBot="1" x14ac:dyDescent="0.3">
      <c r="A31" s="16" t="s">
        <v>22</v>
      </c>
      <c r="B31" s="17" t="str">
        <f>B18</f>
        <v>Weekly</v>
      </c>
      <c r="C31" s="273"/>
      <c r="D31" s="250">
        <f>(C31*(W11*-1)/12)</f>
        <v>0</v>
      </c>
      <c r="E31" s="1"/>
      <c r="F31" s="16" t="s">
        <v>22</v>
      </c>
      <c r="G31" s="17" t="str">
        <f>G18</f>
        <v>Weekly</v>
      </c>
      <c r="H31" s="273">
        <v>0</v>
      </c>
      <c r="I31" s="250">
        <f>(H31*(W11*-1)/12)</f>
        <v>0</v>
      </c>
      <c r="J31" s="153"/>
      <c r="K31" s="153"/>
      <c r="L31" s="153"/>
      <c r="M31" s="153"/>
      <c r="N31" s="153"/>
      <c r="O31" s="153"/>
      <c r="P31" s="153"/>
      <c r="Q31" s="153"/>
      <c r="R31" s="153"/>
      <c r="S31" s="153"/>
      <c r="T31" s="153"/>
      <c r="U31" s="2"/>
      <c r="V31" s="2"/>
      <c r="W31" s="2"/>
      <c r="X31" s="2"/>
      <c r="Y31" s="2"/>
      <c r="Z31" s="2"/>
      <c r="AA31" s="2"/>
      <c r="AB31" s="2"/>
      <c r="AC31" s="2"/>
      <c r="AD31" s="2"/>
    </row>
    <row r="32" spans="1:30" x14ac:dyDescent="0.25">
      <c r="A32" s="7"/>
      <c r="B32" s="1"/>
      <c r="C32" s="18"/>
      <c r="D32" s="19"/>
      <c r="E32" s="1"/>
      <c r="F32" s="20"/>
      <c r="G32" s="1"/>
      <c r="H32" s="21"/>
      <c r="I32" s="22"/>
      <c r="J32" s="153"/>
      <c r="K32" s="153"/>
      <c r="L32" s="153"/>
      <c r="M32" s="153"/>
      <c r="N32" s="153"/>
      <c r="O32" s="153"/>
      <c r="P32" s="153"/>
      <c r="Q32" s="153"/>
      <c r="R32" s="153"/>
      <c r="S32" s="153"/>
      <c r="T32" s="153"/>
      <c r="U32" s="2"/>
      <c r="V32" s="2"/>
      <c r="W32" s="2"/>
      <c r="X32" s="2"/>
      <c r="Y32" s="2"/>
      <c r="Z32" s="2"/>
      <c r="AA32" s="2"/>
      <c r="AB32" s="2"/>
      <c r="AC32" s="2"/>
      <c r="AD32" s="2"/>
    </row>
    <row r="33" spans="1:16384" ht="15.75" thickBot="1" x14ac:dyDescent="0.3">
      <c r="A33" s="7"/>
      <c r="B33" s="1"/>
      <c r="C33" s="18" t="s">
        <v>23</v>
      </c>
      <c r="D33" s="19" t="s">
        <v>24</v>
      </c>
      <c r="E33" s="1"/>
      <c r="F33" s="7"/>
      <c r="G33" s="1"/>
      <c r="H33" s="18" t="s">
        <v>23</v>
      </c>
      <c r="I33" s="19" t="s">
        <v>24</v>
      </c>
      <c r="J33" s="153"/>
      <c r="K33" s="153"/>
      <c r="L33" s="153"/>
      <c r="M33" s="153"/>
      <c r="N33" s="153"/>
      <c r="O33" s="153"/>
      <c r="P33" s="153"/>
      <c r="Q33" s="153"/>
      <c r="R33" s="153"/>
      <c r="S33" s="153"/>
      <c r="T33" s="153"/>
      <c r="U33" s="2"/>
      <c r="V33" s="2"/>
      <c r="W33" s="2"/>
      <c r="X33" s="2"/>
      <c r="Y33" s="2"/>
      <c r="Z33" s="2"/>
      <c r="AA33" s="2"/>
      <c r="AB33" s="2"/>
      <c r="AC33" s="2"/>
      <c r="AD33" s="2"/>
    </row>
    <row r="34" spans="1:16384" x14ac:dyDescent="0.25">
      <c r="A34" s="259" t="s">
        <v>25</v>
      </c>
      <c r="B34" s="260"/>
      <c r="C34" s="261">
        <f>D25</f>
        <v>0</v>
      </c>
      <c r="D34" s="262">
        <f>C34+D31</f>
        <v>0</v>
      </c>
      <c r="E34" s="1"/>
      <c r="F34" s="259" t="s">
        <v>25</v>
      </c>
      <c r="G34" s="260"/>
      <c r="H34" s="261">
        <f>I25</f>
        <v>0</v>
      </c>
      <c r="I34" s="262">
        <f>H34+I31</f>
        <v>0</v>
      </c>
      <c r="J34" s="153"/>
      <c r="K34" s="153"/>
      <c r="L34" s="153"/>
      <c r="M34" s="153"/>
      <c r="N34" s="153"/>
      <c r="O34" s="153"/>
      <c r="P34" s="153"/>
      <c r="Q34" s="153"/>
      <c r="R34" s="153"/>
      <c r="S34" s="153"/>
      <c r="T34" s="153"/>
      <c r="U34" s="2"/>
      <c r="V34" s="2"/>
      <c r="W34" s="2"/>
      <c r="X34" s="2"/>
      <c r="Y34" s="2"/>
      <c r="Z34" s="2"/>
      <c r="AA34" s="2"/>
      <c r="AB34" s="2"/>
      <c r="AC34" s="2"/>
      <c r="AD34" s="2"/>
    </row>
    <row r="35" spans="1:16384" x14ac:dyDescent="0.25">
      <c r="A35" s="251" t="s">
        <v>26</v>
      </c>
      <c r="B35" s="263"/>
      <c r="C35" s="252">
        <f>(A27+A25)/(B27+B25)</f>
        <v>0</v>
      </c>
      <c r="D35" s="253">
        <f>C35+D31</f>
        <v>0</v>
      </c>
      <c r="E35" s="1"/>
      <c r="F35" s="251" t="s">
        <v>26</v>
      </c>
      <c r="G35" s="263"/>
      <c r="H35" s="252">
        <f>(F27+F25)/(G27+G25)</f>
        <v>0</v>
      </c>
      <c r="I35" s="253">
        <f>H35+I31</f>
        <v>0</v>
      </c>
      <c r="J35" s="153"/>
      <c r="K35" s="153"/>
      <c r="L35" s="153"/>
      <c r="M35" s="153"/>
      <c r="N35" s="153"/>
      <c r="O35" s="153"/>
      <c r="P35" s="153"/>
      <c r="Q35" s="153"/>
      <c r="R35" s="153"/>
      <c r="S35" s="153"/>
      <c r="T35" s="153"/>
      <c r="U35" s="2"/>
      <c r="V35" s="2"/>
      <c r="W35" s="2"/>
      <c r="X35" s="2"/>
      <c r="Y35" s="2"/>
      <c r="Z35" s="2"/>
      <c r="AA35" s="2"/>
      <c r="AB35" s="2"/>
      <c r="AC35" s="2"/>
      <c r="AD35" s="2"/>
    </row>
    <row r="36" spans="1:16384" x14ac:dyDescent="0.25">
      <c r="A36" s="251" t="s">
        <v>27</v>
      </c>
      <c r="B36" s="263"/>
      <c r="C36" s="252">
        <f>(A29+A27+A25)/(B29+B27+B25)</f>
        <v>0</v>
      </c>
      <c r="D36" s="253">
        <f>C36+D31</f>
        <v>0</v>
      </c>
      <c r="E36" s="1"/>
      <c r="F36" s="251" t="s">
        <v>27</v>
      </c>
      <c r="G36" s="263"/>
      <c r="H36" s="252">
        <f>(F29+F27+F25)/(G29+G27+G25)</f>
        <v>0</v>
      </c>
      <c r="I36" s="253">
        <f>H36+I31</f>
        <v>0</v>
      </c>
      <c r="J36" s="153"/>
      <c r="K36" s="153"/>
      <c r="L36" s="153"/>
      <c r="M36" s="153"/>
      <c r="N36" s="153"/>
      <c r="O36" s="153"/>
      <c r="P36" s="153"/>
      <c r="Q36" s="153"/>
      <c r="R36" s="153"/>
      <c r="S36" s="153"/>
      <c r="T36" s="153"/>
      <c r="U36" s="2"/>
      <c r="V36" s="2"/>
      <c r="W36" s="2"/>
      <c r="X36" s="2"/>
      <c r="Y36" s="2"/>
      <c r="Z36" s="2"/>
      <c r="AA36" s="2"/>
      <c r="AB36" s="2"/>
      <c r="AC36" s="2"/>
      <c r="AD36" s="2"/>
    </row>
    <row r="37" spans="1:16384" ht="15.75" thickBot="1" x14ac:dyDescent="0.3">
      <c r="A37" s="256"/>
      <c r="B37" s="257"/>
      <c r="C37" s="257"/>
      <c r="D37" s="258"/>
      <c r="E37" s="1"/>
      <c r="F37" s="256"/>
      <c r="G37" s="257"/>
      <c r="H37" s="257"/>
      <c r="I37" s="258"/>
      <c r="J37" s="153"/>
      <c r="K37" s="153"/>
      <c r="L37" s="153"/>
      <c r="M37" s="153"/>
      <c r="N37" s="153"/>
      <c r="O37" s="153"/>
      <c r="P37" s="153"/>
      <c r="Q37" s="153"/>
      <c r="R37" s="153"/>
      <c r="S37" s="153"/>
      <c r="T37" s="153"/>
      <c r="U37" s="2"/>
      <c r="V37" s="2"/>
      <c r="W37" s="2"/>
      <c r="X37" s="2"/>
      <c r="Y37" s="2"/>
      <c r="Z37" s="2"/>
      <c r="AA37" s="2"/>
      <c r="AB37" s="2"/>
      <c r="AC37" s="2"/>
      <c r="AD37" s="2"/>
    </row>
    <row r="38" spans="1:16384" ht="15.75" thickBot="1" x14ac:dyDescent="0.3">
      <c r="A38" s="282" t="s">
        <v>4</v>
      </c>
      <c r="B38" s="5"/>
      <c r="C38" s="5"/>
      <c r="D38" s="6"/>
      <c r="E38" s="1"/>
      <c r="F38" s="11" t="s">
        <v>4</v>
      </c>
      <c r="G38" s="5"/>
      <c r="H38" s="5"/>
      <c r="I38" s="6"/>
      <c r="J38" s="153"/>
      <c r="K38" s="153"/>
      <c r="L38" s="153"/>
      <c r="M38" s="153"/>
      <c r="N38" s="153"/>
      <c r="O38" s="153"/>
      <c r="P38" s="153"/>
      <c r="Q38" s="153"/>
      <c r="R38" s="153"/>
      <c r="S38" s="153"/>
      <c r="T38" s="153"/>
      <c r="U38" s="2"/>
      <c r="V38" s="2"/>
      <c r="W38" s="2"/>
      <c r="X38" s="2"/>
      <c r="Y38" s="2"/>
      <c r="Z38" s="2"/>
      <c r="AA38" s="2"/>
      <c r="AB38" s="2"/>
      <c r="AC38" s="2"/>
      <c r="AD38" s="2"/>
    </row>
    <row r="39" spans="1:16384" ht="15.75" thickBot="1" x14ac:dyDescent="0.3">
      <c r="A39" s="246">
        <f>C15*(B14*1.5)</f>
        <v>0</v>
      </c>
      <c r="B39" s="323" t="s">
        <v>246</v>
      </c>
      <c r="C39" s="323"/>
      <c r="D39" s="304"/>
      <c r="E39" s="1"/>
      <c r="F39" s="246">
        <f>H15*(G14*1.5)</f>
        <v>0</v>
      </c>
      <c r="G39" s="323" t="s">
        <v>247</v>
      </c>
      <c r="H39" s="323"/>
      <c r="I39" s="304"/>
      <c r="J39" s="153"/>
      <c r="K39" s="153"/>
      <c r="L39" s="153"/>
      <c r="M39" s="153"/>
      <c r="N39" s="153"/>
      <c r="O39" s="153"/>
      <c r="P39" s="153"/>
      <c r="Q39" s="153"/>
      <c r="R39" s="153"/>
      <c r="S39" s="153"/>
      <c r="T39" s="153"/>
      <c r="U39" s="2"/>
      <c r="V39" s="2"/>
      <c r="W39" s="2"/>
      <c r="X39" s="2"/>
      <c r="Y39" s="2"/>
      <c r="Z39" s="2"/>
      <c r="AA39" s="2"/>
      <c r="AB39" s="2"/>
      <c r="AC39" s="2"/>
      <c r="AD39" s="2"/>
    </row>
    <row r="40" spans="1:16384" x14ac:dyDescent="0.25">
      <c r="A40" s="7"/>
      <c r="B40" s="1"/>
      <c r="C40" s="1"/>
      <c r="D40" s="8"/>
      <c r="E40" s="1"/>
      <c r="F40" s="7"/>
      <c r="G40" s="1"/>
      <c r="H40" s="1"/>
      <c r="I40" s="8"/>
      <c r="J40" s="153"/>
      <c r="K40" s="153"/>
      <c r="L40" s="153"/>
      <c r="M40" s="153"/>
      <c r="N40" s="153"/>
      <c r="O40" s="153"/>
      <c r="P40" s="153"/>
      <c r="Q40" s="153"/>
      <c r="R40" s="153"/>
      <c r="S40" s="153"/>
      <c r="T40" s="153"/>
      <c r="U40" s="2"/>
      <c r="V40" s="2"/>
      <c r="W40" s="2"/>
      <c r="X40" s="2"/>
      <c r="Y40" s="2"/>
      <c r="Z40" s="2"/>
      <c r="AA40" s="2"/>
      <c r="AB40" s="2"/>
      <c r="AC40" s="2"/>
      <c r="AD40" s="2"/>
    </row>
    <row r="41" spans="1:16384" ht="15.75" thickBot="1" x14ac:dyDescent="0.3">
      <c r="A41" s="7" t="s">
        <v>16</v>
      </c>
      <c r="B41" s="1" t="s">
        <v>17</v>
      </c>
      <c r="C41" s="1"/>
      <c r="D41" s="8" t="s">
        <v>18</v>
      </c>
      <c r="E41" s="1"/>
      <c r="F41" s="7" t="s">
        <v>16</v>
      </c>
      <c r="G41" s="1" t="s">
        <v>17</v>
      </c>
      <c r="H41" s="1"/>
      <c r="I41" s="8" t="s">
        <v>18</v>
      </c>
      <c r="J41" s="153"/>
      <c r="K41" s="153"/>
      <c r="L41" s="153"/>
      <c r="M41" s="153"/>
      <c r="N41" s="153"/>
      <c r="O41" s="153"/>
      <c r="P41" s="153"/>
      <c r="Q41" s="153"/>
      <c r="R41" s="153"/>
      <c r="S41" s="153"/>
      <c r="T41" s="153"/>
      <c r="U41" s="2"/>
      <c r="V41" s="2"/>
      <c r="W41" s="2"/>
      <c r="X41" s="2"/>
      <c r="Y41" s="2"/>
      <c r="Z41" s="2"/>
      <c r="AA41" s="2"/>
      <c r="AB41" s="2"/>
      <c r="AC41" s="2"/>
      <c r="AD41" s="2"/>
    </row>
    <row r="42" spans="1:16384" ht="15.75" thickBot="1" x14ac:dyDescent="0.3">
      <c r="A42" s="270">
        <v>0</v>
      </c>
      <c r="B42" s="15">
        <f>X1/30.417</f>
        <v>8.3834697701942993</v>
      </c>
      <c r="C42" s="1"/>
      <c r="D42" s="247">
        <f>A42/B42</f>
        <v>0</v>
      </c>
      <c r="E42" s="1"/>
      <c r="F42" s="270">
        <v>0</v>
      </c>
      <c r="G42" s="15">
        <f>G25</f>
        <v>7.4629319130749252</v>
      </c>
      <c r="H42" s="1"/>
      <c r="I42" s="247">
        <f>F42/G42</f>
        <v>0</v>
      </c>
      <c r="J42" s="153"/>
      <c r="R42" s="153"/>
      <c r="S42" s="153"/>
      <c r="T42" s="153"/>
      <c r="U42" s="2"/>
      <c r="V42" s="2"/>
      <c r="W42" s="2"/>
      <c r="X42" s="2"/>
      <c r="Y42" s="2"/>
      <c r="Z42" s="2"/>
      <c r="AA42" s="2"/>
      <c r="AB42" s="2"/>
      <c r="AC42" s="2"/>
      <c r="AD42" s="2"/>
    </row>
    <row r="43" spans="1:16384" ht="15.75" thickBot="1" x14ac:dyDescent="0.3">
      <c r="A43" s="20" t="s">
        <v>19</v>
      </c>
      <c r="B43" t="s">
        <v>17</v>
      </c>
      <c r="C43" s="1" t="s">
        <v>20</v>
      </c>
      <c r="D43" s="23"/>
      <c r="E43" s="1"/>
      <c r="F43" s="20" t="s">
        <v>19</v>
      </c>
      <c r="G43" t="s">
        <v>17</v>
      </c>
      <c r="H43" s="1" t="s">
        <v>20</v>
      </c>
      <c r="I43" s="23"/>
      <c r="J43" s="153"/>
      <c r="R43" s="153"/>
      <c r="S43" s="153"/>
      <c r="T43" s="153"/>
      <c r="U43" s="2"/>
      <c r="V43" s="2"/>
      <c r="W43" s="2"/>
      <c r="X43" s="2"/>
      <c r="Y43" s="2"/>
      <c r="Z43" s="2"/>
      <c r="AA43" s="2"/>
      <c r="AB43" s="2"/>
      <c r="AC43" s="2"/>
      <c r="AD43" s="2"/>
    </row>
    <row r="44" spans="1:16384" ht="15.75" thickBot="1" x14ac:dyDescent="0.3">
      <c r="A44" s="270">
        <v>0</v>
      </c>
      <c r="B44" s="270">
        <v>12</v>
      </c>
      <c r="C44" s="270"/>
      <c r="D44" s="247">
        <f>A44/B44</f>
        <v>0</v>
      </c>
      <c r="E44" s="1"/>
      <c r="F44" s="270"/>
      <c r="G44" s="270">
        <v>12</v>
      </c>
      <c r="H44" s="270"/>
      <c r="I44" s="247">
        <f>F44/G44</f>
        <v>0</v>
      </c>
      <c r="J44" s="153"/>
      <c r="R44" s="153"/>
      <c r="S44" s="153"/>
      <c r="T44" s="153"/>
      <c r="U44" s="2"/>
      <c r="V44" s="2"/>
      <c r="W44" s="2"/>
      <c r="X44" s="2"/>
      <c r="Y44" s="2"/>
      <c r="Z44" s="2"/>
      <c r="AA44" s="2"/>
      <c r="AB44" s="2"/>
      <c r="AC44" s="2"/>
      <c r="AD44" s="2"/>
    </row>
    <row r="45" spans="1:16384" ht="15.75" thickBot="1" x14ac:dyDescent="0.3">
      <c r="A45" s="20" t="s">
        <v>21</v>
      </c>
      <c r="B45" t="s">
        <v>17</v>
      </c>
      <c r="C45" s="1" t="s">
        <v>20</v>
      </c>
      <c r="D45" s="23"/>
      <c r="E45" s="1"/>
      <c r="F45" s="20" t="s">
        <v>21</v>
      </c>
      <c r="G45" t="s">
        <v>17</v>
      </c>
      <c r="H45" s="1" t="s">
        <v>20</v>
      </c>
      <c r="I45" s="23"/>
      <c r="J45" s="153"/>
      <c r="R45" s="153"/>
      <c r="S45" s="153"/>
      <c r="T45" s="153"/>
      <c r="U45" s="2"/>
      <c r="V45" s="2"/>
      <c r="W45" s="2"/>
      <c r="X45" s="2"/>
      <c r="Y45" s="2"/>
      <c r="Z45" s="2"/>
      <c r="AA45" s="2"/>
      <c r="AB45" s="2"/>
      <c r="AC45" s="2"/>
      <c r="AD45" s="2"/>
    </row>
    <row r="46" spans="1:16384" ht="15.75" thickBot="1" x14ac:dyDescent="0.3">
      <c r="A46" s="270">
        <v>0</v>
      </c>
      <c r="B46" s="270">
        <v>12</v>
      </c>
      <c r="C46" s="270"/>
      <c r="D46" s="247">
        <f>A46/B46</f>
        <v>0</v>
      </c>
      <c r="E46" s="1"/>
      <c r="F46" s="270"/>
      <c r="G46" s="270">
        <v>12</v>
      </c>
      <c r="H46" s="270"/>
      <c r="I46" s="247">
        <f>F46/G46</f>
        <v>0</v>
      </c>
      <c r="J46" s="153"/>
      <c r="R46" s="153"/>
      <c r="S46" s="153"/>
      <c r="T46" s="153"/>
      <c r="U46" s="2"/>
      <c r="V46" s="2"/>
      <c r="W46" s="2"/>
      <c r="X46" s="2"/>
      <c r="Y46" s="2"/>
      <c r="Z46" s="2"/>
      <c r="AA46" s="2"/>
      <c r="AB46" s="2"/>
      <c r="AC46" s="2"/>
      <c r="AD46" s="2"/>
    </row>
    <row r="47" spans="1:16384" x14ac:dyDescent="0.25">
      <c r="A47" s="7"/>
      <c r="B47" s="1"/>
      <c r="C47" s="1"/>
      <c r="D47" s="8"/>
      <c r="E47" s="1"/>
      <c r="F47" s="7"/>
      <c r="G47" s="1"/>
      <c r="H47" s="1"/>
      <c r="I47" s="8"/>
      <c r="J47" s="153"/>
      <c r="R47" s="153"/>
      <c r="S47" s="153"/>
      <c r="T47" s="153"/>
      <c r="U47" s="2"/>
      <c r="V47" s="2"/>
      <c r="W47" s="2"/>
      <c r="X47" s="2"/>
      <c r="Y47" s="2"/>
      <c r="Z47" s="2"/>
      <c r="AA47" s="2"/>
      <c r="AB47" s="2"/>
      <c r="AC47" s="2"/>
      <c r="AD47" s="2"/>
    </row>
    <row r="48" spans="1:16384" x14ac:dyDescent="0.25">
      <c r="A48" s="7"/>
      <c r="B48" s="1"/>
      <c r="C48" s="18"/>
      <c r="D48" s="19"/>
      <c r="E48" s="18"/>
      <c r="F48" s="7"/>
      <c r="G48" s="1"/>
      <c r="H48" s="18"/>
      <c r="I48" s="19"/>
      <c r="J48" s="163"/>
      <c r="R48" s="163"/>
      <c r="S48" s="163"/>
      <c r="T48" s="163"/>
      <c r="U48" s="118"/>
      <c r="V48" s="118"/>
      <c r="W48" s="118"/>
      <c r="X48" s="118"/>
      <c r="Y48" s="118"/>
      <c r="Z48" s="118"/>
      <c r="AA48" s="118"/>
      <c r="AB48" s="118"/>
      <c r="AC48" s="118"/>
      <c r="AD48" s="1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c r="IN48" s="18"/>
      <c r="IO48" s="18"/>
      <c r="IP48" s="18"/>
      <c r="IQ48" s="18"/>
      <c r="IR48" s="18"/>
      <c r="IS48" s="18"/>
      <c r="IT48" s="18"/>
      <c r="IU48" s="18"/>
      <c r="IV48" s="18"/>
      <c r="IW48" s="18"/>
      <c r="IX48" s="18"/>
      <c r="IY48" s="18"/>
      <c r="IZ48" s="18"/>
      <c r="JA48" s="18"/>
      <c r="JB48" s="18"/>
      <c r="JC48" s="18"/>
      <c r="JD48" s="18"/>
      <c r="JE48" s="18"/>
      <c r="JF48" s="18"/>
      <c r="JG48" s="18"/>
      <c r="JH48" s="18"/>
      <c r="JI48" s="18"/>
      <c r="JJ48" s="18"/>
      <c r="JK48" s="18"/>
      <c r="JL48" s="18"/>
      <c r="JM48" s="18"/>
      <c r="JN48" s="18"/>
      <c r="JO48" s="18"/>
      <c r="JP48" s="18"/>
      <c r="JQ48" s="18"/>
      <c r="JR48" s="18"/>
      <c r="JS48" s="18"/>
      <c r="JT48" s="18"/>
      <c r="JU48" s="18"/>
      <c r="JV48" s="18"/>
      <c r="JW48" s="18"/>
      <c r="JX48" s="18"/>
      <c r="JY48" s="18"/>
      <c r="JZ48" s="18"/>
      <c r="KA48" s="18"/>
      <c r="KB48" s="18"/>
      <c r="KC48" s="18"/>
      <c r="KD48" s="18"/>
      <c r="KE48" s="18"/>
      <c r="KF48" s="18"/>
      <c r="KG48" s="18"/>
      <c r="KH48" s="18"/>
      <c r="KI48" s="18"/>
      <c r="KJ48" s="18"/>
      <c r="KK48" s="18"/>
      <c r="KL48" s="18"/>
      <c r="KM48" s="18"/>
      <c r="KN48" s="18"/>
      <c r="KO48" s="18"/>
      <c r="KP48" s="18"/>
      <c r="KQ48" s="18"/>
      <c r="KR48" s="18"/>
      <c r="KS48" s="18"/>
      <c r="KT48" s="18"/>
      <c r="KU48" s="18"/>
      <c r="KV48" s="18"/>
      <c r="KW48" s="18"/>
      <c r="KX48" s="18"/>
      <c r="KY48" s="18"/>
      <c r="KZ48" s="18"/>
      <c r="LA48" s="18"/>
      <c r="LB48" s="18"/>
      <c r="LC48" s="18"/>
      <c r="LD48" s="18"/>
      <c r="LE48" s="18"/>
      <c r="LF48" s="18"/>
      <c r="LG48" s="18"/>
      <c r="LH48" s="18"/>
      <c r="LI48" s="18"/>
      <c r="LJ48" s="18"/>
      <c r="LK48" s="18"/>
      <c r="LL48" s="18"/>
      <c r="LM48" s="18"/>
      <c r="LN48" s="18"/>
      <c r="LO48" s="18"/>
      <c r="LP48" s="18"/>
      <c r="LQ48" s="18"/>
      <c r="LR48" s="18"/>
      <c r="LS48" s="18"/>
      <c r="LT48" s="18"/>
      <c r="LU48" s="18"/>
      <c r="LV48" s="18"/>
      <c r="LW48" s="18"/>
      <c r="LX48" s="18"/>
      <c r="LY48" s="18"/>
      <c r="LZ48" s="18"/>
      <c r="MA48" s="18"/>
      <c r="MB48" s="18"/>
      <c r="MC48" s="18"/>
      <c r="MD48" s="18"/>
      <c r="ME48" s="18"/>
      <c r="MF48" s="18"/>
      <c r="MG48" s="18"/>
      <c r="MH48" s="18"/>
      <c r="MI48" s="18"/>
      <c r="MJ48" s="18"/>
      <c r="MK48" s="18"/>
      <c r="ML48" s="18"/>
      <c r="MM48" s="18"/>
      <c r="MN48" s="18"/>
      <c r="MO48" s="18"/>
      <c r="MP48" s="18"/>
      <c r="MQ48" s="18"/>
      <c r="MR48" s="18"/>
      <c r="MS48" s="18"/>
      <c r="MT48" s="18"/>
      <c r="MU48" s="18"/>
      <c r="MV48" s="18"/>
      <c r="MW48" s="18"/>
      <c r="MX48" s="18"/>
      <c r="MY48" s="18"/>
      <c r="MZ48" s="18"/>
      <c r="NA48" s="18"/>
      <c r="NB48" s="18"/>
      <c r="NC48" s="18"/>
      <c r="ND48" s="18"/>
      <c r="NE48" s="18"/>
      <c r="NF48" s="18"/>
      <c r="NG48" s="18"/>
      <c r="NH48" s="18"/>
      <c r="NI48" s="18"/>
      <c r="NJ48" s="18"/>
      <c r="NK48" s="18"/>
      <c r="NL48" s="18"/>
      <c r="NM48" s="18"/>
      <c r="NN48" s="18"/>
      <c r="NO48" s="18"/>
      <c r="NP48" s="18"/>
      <c r="NQ48" s="18"/>
      <c r="NR48" s="18"/>
      <c r="NS48" s="18"/>
      <c r="NT48" s="18"/>
      <c r="NU48" s="18"/>
      <c r="NV48" s="18"/>
      <c r="NW48" s="18"/>
      <c r="NX48" s="18"/>
      <c r="NY48" s="18"/>
      <c r="NZ48" s="18"/>
      <c r="OA48" s="18"/>
      <c r="OB48" s="18"/>
      <c r="OC48" s="18"/>
      <c r="OD48" s="18"/>
      <c r="OE48" s="18"/>
      <c r="OF48" s="18"/>
      <c r="OG48" s="18"/>
      <c r="OH48" s="18"/>
      <c r="OI48" s="18"/>
      <c r="OJ48" s="18"/>
      <c r="OK48" s="18"/>
      <c r="OL48" s="18"/>
      <c r="OM48" s="18"/>
      <c r="ON48" s="18"/>
      <c r="OO48" s="18"/>
      <c r="OP48" s="18"/>
      <c r="OQ48" s="18"/>
      <c r="OR48" s="18"/>
      <c r="OS48" s="18"/>
      <c r="OT48" s="18"/>
      <c r="OU48" s="18"/>
      <c r="OV48" s="18"/>
      <c r="OW48" s="18"/>
      <c r="OX48" s="18"/>
      <c r="OY48" s="18"/>
      <c r="OZ48" s="18"/>
      <c r="PA48" s="18"/>
      <c r="PB48" s="18"/>
      <c r="PC48" s="18"/>
      <c r="PD48" s="18"/>
      <c r="PE48" s="18"/>
      <c r="PF48" s="18"/>
      <c r="PG48" s="18"/>
      <c r="PH48" s="18"/>
      <c r="PI48" s="18"/>
      <c r="PJ48" s="18"/>
      <c r="PK48" s="18"/>
      <c r="PL48" s="18"/>
      <c r="PM48" s="18"/>
      <c r="PN48" s="18"/>
      <c r="PO48" s="18"/>
      <c r="PP48" s="18"/>
      <c r="PQ48" s="18"/>
      <c r="PR48" s="18"/>
      <c r="PS48" s="18"/>
      <c r="PT48" s="18"/>
      <c r="PU48" s="18"/>
      <c r="PV48" s="18"/>
      <c r="PW48" s="18"/>
      <c r="PX48" s="18"/>
      <c r="PY48" s="18"/>
      <c r="PZ48" s="18"/>
      <c r="QA48" s="18"/>
      <c r="QB48" s="18"/>
      <c r="QC48" s="18"/>
      <c r="QD48" s="18"/>
      <c r="QE48" s="18"/>
      <c r="QF48" s="18"/>
      <c r="QG48" s="18"/>
      <c r="QH48" s="18"/>
      <c r="QI48" s="18"/>
      <c r="QJ48" s="18"/>
      <c r="QK48" s="18"/>
      <c r="QL48" s="18"/>
      <c r="QM48" s="18"/>
      <c r="QN48" s="18"/>
      <c r="QO48" s="18"/>
      <c r="QP48" s="18"/>
      <c r="QQ48" s="18"/>
      <c r="QR48" s="18"/>
      <c r="QS48" s="18"/>
      <c r="QT48" s="18"/>
      <c r="QU48" s="18"/>
      <c r="QV48" s="18"/>
      <c r="QW48" s="18"/>
      <c r="QX48" s="18"/>
      <c r="QY48" s="18"/>
      <c r="QZ48" s="18"/>
      <c r="RA48" s="18"/>
      <c r="RB48" s="18"/>
      <c r="RC48" s="18"/>
      <c r="RD48" s="18"/>
      <c r="RE48" s="18"/>
      <c r="RF48" s="18"/>
      <c r="RG48" s="18"/>
      <c r="RH48" s="18"/>
      <c r="RI48" s="18"/>
      <c r="RJ48" s="18"/>
      <c r="RK48" s="18"/>
      <c r="RL48" s="18"/>
      <c r="RM48" s="18"/>
      <c r="RN48" s="18"/>
      <c r="RO48" s="18"/>
      <c r="RP48" s="18"/>
      <c r="RQ48" s="18"/>
      <c r="RR48" s="18"/>
      <c r="RS48" s="18"/>
      <c r="RT48" s="18"/>
      <c r="RU48" s="18"/>
      <c r="RV48" s="18"/>
      <c r="RW48" s="18"/>
      <c r="RX48" s="18"/>
      <c r="RY48" s="18"/>
      <c r="RZ48" s="18"/>
      <c r="SA48" s="18"/>
      <c r="SB48" s="18"/>
      <c r="SC48" s="18"/>
      <c r="SD48" s="18"/>
      <c r="SE48" s="18"/>
      <c r="SF48" s="18"/>
      <c r="SG48" s="18"/>
      <c r="SH48" s="18"/>
      <c r="SI48" s="18"/>
      <c r="SJ48" s="18"/>
      <c r="SK48" s="18"/>
      <c r="SL48" s="18"/>
      <c r="SM48" s="18"/>
      <c r="SN48" s="18"/>
      <c r="SO48" s="18"/>
      <c r="SP48" s="18"/>
      <c r="SQ48" s="18"/>
      <c r="SR48" s="18"/>
      <c r="SS48" s="18"/>
      <c r="ST48" s="18"/>
      <c r="SU48" s="18"/>
      <c r="SV48" s="18"/>
      <c r="SW48" s="18"/>
      <c r="SX48" s="18"/>
      <c r="SY48" s="18"/>
      <c r="SZ48" s="18"/>
      <c r="TA48" s="18"/>
      <c r="TB48" s="18"/>
      <c r="TC48" s="18"/>
      <c r="TD48" s="18"/>
      <c r="TE48" s="18"/>
      <c r="TF48" s="18"/>
      <c r="TG48" s="18"/>
      <c r="TH48" s="18"/>
      <c r="TI48" s="18"/>
      <c r="TJ48" s="18"/>
      <c r="TK48" s="18"/>
      <c r="TL48" s="18"/>
      <c r="TM48" s="18"/>
      <c r="TN48" s="18"/>
      <c r="TO48" s="18"/>
      <c r="TP48" s="18"/>
      <c r="TQ48" s="18"/>
      <c r="TR48" s="18"/>
      <c r="TS48" s="18"/>
      <c r="TT48" s="18"/>
      <c r="TU48" s="18"/>
      <c r="TV48" s="18"/>
      <c r="TW48" s="18"/>
      <c r="TX48" s="18"/>
      <c r="TY48" s="18"/>
      <c r="TZ48" s="18"/>
      <c r="UA48" s="18"/>
      <c r="UB48" s="18"/>
      <c r="UC48" s="18"/>
      <c r="UD48" s="18"/>
      <c r="UE48" s="18"/>
      <c r="UF48" s="18"/>
      <c r="UG48" s="18"/>
      <c r="UH48" s="18"/>
      <c r="UI48" s="18"/>
      <c r="UJ48" s="18"/>
      <c r="UK48" s="18"/>
      <c r="UL48" s="18"/>
      <c r="UM48" s="18"/>
      <c r="UN48" s="18"/>
      <c r="UO48" s="18"/>
      <c r="UP48" s="18"/>
      <c r="UQ48" s="18"/>
      <c r="UR48" s="18"/>
      <c r="US48" s="18"/>
      <c r="UT48" s="18"/>
      <c r="UU48" s="18"/>
      <c r="UV48" s="18"/>
      <c r="UW48" s="18"/>
      <c r="UX48" s="18"/>
      <c r="UY48" s="18"/>
      <c r="UZ48" s="18"/>
      <c r="VA48" s="18"/>
      <c r="VB48" s="18"/>
      <c r="VC48" s="18"/>
      <c r="VD48" s="18"/>
      <c r="VE48" s="18"/>
      <c r="VF48" s="18"/>
      <c r="VG48" s="18"/>
      <c r="VH48" s="18"/>
      <c r="VI48" s="18"/>
      <c r="VJ48" s="18"/>
      <c r="VK48" s="18"/>
      <c r="VL48" s="18"/>
      <c r="VM48" s="18"/>
      <c r="VN48" s="18"/>
      <c r="VO48" s="18"/>
      <c r="VP48" s="18"/>
      <c r="VQ48" s="18"/>
      <c r="VR48" s="18"/>
      <c r="VS48" s="18"/>
      <c r="VT48" s="18"/>
      <c r="VU48" s="18"/>
      <c r="VV48" s="18"/>
      <c r="VW48" s="18"/>
      <c r="VX48" s="18"/>
      <c r="VY48" s="18"/>
      <c r="VZ48" s="18"/>
      <c r="WA48" s="18"/>
      <c r="WB48" s="18"/>
      <c r="WC48" s="18"/>
      <c r="WD48" s="18"/>
      <c r="WE48" s="18"/>
      <c r="WF48" s="18"/>
      <c r="WG48" s="18"/>
      <c r="WH48" s="18"/>
      <c r="WI48" s="18"/>
      <c r="WJ48" s="18"/>
      <c r="WK48" s="18"/>
      <c r="WL48" s="18"/>
      <c r="WM48" s="18"/>
      <c r="WN48" s="18"/>
      <c r="WO48" s="18"/>
      <c r="WP48" s="18"/>
      <c r="WQ48" s="18"/>
      <c r="WR48" s="18"/>
      <c r="WS48" s="18"/>
      <c r="WT48" s="18"/>
      <c r="WU48" s="18"/>
      <c r="WV48" s="18"/>
      <c r="WW48" s="18"/>
      <c r="WX48" s="18"/>
      <c r="WY48" s="18"/>
      <c r="WZ48" s="18"/>
      <c r="XA48" s="18"/>
      <c r="XB48" s="18"/>
      <c r="XC48" s="18"/>
      <c r="XD48" s="18"/>
      <c r="XE48" s="18"/>
      <c r="XF48" s="18"/>
      <c r="XG48" s="18"/>
      <c r="XH48" s="18"/>
      <c r="XI48" s="18"/>
      <c r="XJ48" s="18"/>
      <c r="XK48" s="18"/>
      <c r="XL48" s="18"/>
      <c r="XM48" s="18"/>
      <c r="XN48" s="18"/>
      <c r="XO48" s="18"/>
      <c r="XP48" s="18"/>
      <c r="XQ48" s="18"/>
      <c r="XR48" s="18"/>
      <c r="XS48" s="18"/>
      <c r="XT48" s="18"/>
      <c r="XU48" s="18"/>
      <c r="XV48" s="18"/>
      <c r="XW48" s="18"/>
      <c r="XX48" s="18"/>
      <c r="XY48" s="18"/>
      <c r="XZ48" s="18"/>
      <c r="YA48" s="18"/>
      <c r="YB48" s="18"/>
      <c r="YC48" s="18"/>
      <c r="YD48" s="18"/>
      <c r="YE48" s="18"/>
      <c r="YF48" s="18"/>
      <c r="YG48" s="18"/>
      <c r="YH48" s="18"/>
      <c r="YI48" s="18"/>
      <c r="YJ48" s="18"/>
      <c r="YK48" s="18"/>
      <c r="YL48" s="18"/>
      <c r="YM48" s="18"/>
      <c r="YN48" s="18"/>
      <c r="YO48" s="18"/>
      <c r="YP48" s="18"/>
      <c r="YQ48" s="18"/>
      <c r="YR48" s="18"/>
      <c r="YS48" s="18"/>
      <c r="YT48" s="18"/>
      <c r="YU48" s="18"/>
      <c r="YV48" s="18"/>
      <c r="YW48" s="18"/>
      <c r="YX48" s="18"/>
      <c r="YY48" s="18"/>
      <c r="YZ48" s="18"/>
      <c r="ZA48" s="18"/>
      <c r="ZB48" s="18"/>
      <c r="ZC48" s="18"/>
      <c r="ZD48" s="18"/>
      <c r="ZE48" s="18"/>
      <c r="ZF48" s="18"/>
      <c r="ZG48" s="18"/>
      <c r="ZH48" s="18"/>
      <c r="ZI48" s="18"/>
      <c r="ZJ48" s="18"/>
      <c r="ZK48" s="18"/>
      <c r="ZL48" s="18"/>
      <c r="ZM48" s="18"/>
      <c r="ZN48" s="18"/>
      <c r="ZO48" s="18"/>
      <c r="ZP48" s="18"/>
      <c r="ZQ48" s="18"/>
      <c r="ZR48" s="18"/>
      <c r="ZS48" s="18"/>
      <c r="ZT48" s="18"/>
      <c r="ZU48" s="18"/>
      <c r="ZV48" s="18"/>
      <c r="ZW48" s="18"/>
      <c r="ZX48" s="18"/>
      <c r="ZY48" s="18"/>
      <c r="ZZ48" s="18"/>
      <c r="AAA48" s="18"/>
      <c r="AAB48" s="18"/>
      <c r="AAC48" s="18"/>
      <c r="AAD48" s="18"/>
      <c r="AAE48" s="18"/>
      <c r="AAF48" s="18"/>
      <c r="AAG48" s="18"/>
      <c r="AAH48" s="18"/>
      <c r="AAI48" s="18"/>
      <c r="AAJ48" s="18"/>
      <c r="AAK48" s="18"/>
      <c r="AAL48" s="18"/>
      <c r="AAM48" s="18"/>
      <c r="AAN48" s="18"/>
      <c r="AAO48" s="18"/>
      <c r="AAP48" s="18"/>
      <c r="AAQ48" s="18"/>
      <c r="AAR48" s="18"/>
      <c r="AAS48" s="18"/>
      <c r="AAT48" s="18"/>
      <c r="AAU48" s="18"/>
      <c r="AAV48" s="18"/>
      <c r="AAW48" s="18"/>
      <c r="AAX48" s="18"/>
      <c r="AAY48" s="18"/>
      <c r="AAZ48" s="18"/>
      <c r="ABA48" s="18"/>
      <c r="ABB48" s="18"/>
      <c r="ABC48" s="18"/>
      <c r="ABD48" s="18"/>
      <c r="ABE48" s="18"/>
      <c r="ABF48" s="18"/>
      <c r="ABG48" s="18"/>
      <c r="ABH48" s="18"/>
      <c r="ABI48" s="18"/>
      <c r="ABJ48" s="18"/>
      <c r="ABK48" s="18"/>
      <c r="ABL48" s="18"/>
      <c r="ABM48" s="18"/>
      <c r="ABN48" s="18"/>
      <c r="ABO48" s="18"/>
      <c r="ABP48" s="18"/>
      <c r="ABQ48" s="18"/>
      <c r="ABR48" s="18"/>
      <c r="ABS48" s="18"/>
      <c r="ABT48" s="18"/>
      <c r="ABU48" s="18"/>
      <c r="ABV48" s="18"/>
      <c r="ABW48" s="18"/>
      <c r="ABX48" s="18"/>
      <c r="ABY48" s="18"/>
      <c r="ABZ48" s="18"/>
      <c r="ACA48" s="18"/>
      <c r="ACB48" s="18"/>
      <c r="ACC48" s="18"/>
      <c r="ACD48" s="18"/>
      <c r="ACE48" s="18"/>
      <c r="ACF48" s="18"/>
      <c r="ACG48" s="18"/>
      <c r="ACH48" s="18"/>
      <c r="ACI48" s="18"/>
      <c r="ACJ48" s="18"/>
      <c r="ACK48" s="18"/>
      <c r="ACL48" s="18"/>
      <c r="ACM48" s="18"/>
      <c r="ACN48" s="18"/>
      <c r="ACO48" s="18"/>
      <c r="ACP48" s="18"/>
      <c r="ACQ48" s="18"/>
      <c r="ACR48" s="18"/>
      <c r="ACS48" s="18"/>
      <c r="ACT48" s="18"/>
      <c r="ACU48" s="18"/>
      <c r="ACV48" s="18"/>
      <c r="ACW48" s="18"/>
      <c r="ACX48" s="18"/>
      <c r="ACY48" s="18"/>
      <c r="ACZ48" s="18"/>
      <c r="ADA48" s="18"/>
      <c r="ADB48" s="18"/>
      <c r="ADC48" s="18"/>
      <c r="ADD48" s="18"/>
      <c r="ADE48" s="18"/>
      <c r="ADF48" s="18"/>
      <c r="ADG48" s="18"/>
      <c r="ADH48" s="18"/>
      <c r="ADI48" s="18"/>
      <c r="ADJ48" s="18"/>
      <c r="ADK48" s="18"/>
      <c r="ADL48" s="18"/>
      <c r="ADM48" s="18"/>
      <c r="ADN48" s="18"/>
      <c r="ADO48" s="18"/>
      <c r="ADP48" s="18"/>
      <c r="ADQ48" s="18"/>
      <c r="ADR48" s="18"/>
      <c r="ADS48" s="18"/>
      <c r="ADT48" s="18"/>
      <c r="ADU48" s="18"/>
      <c r="ADV48" s="18"/>
      <c r="ADW48" s="18"/>
      <c r="ADX48" s="18"/>
      <c r="ADY48" s="18"/>
      <c r="ADZ48" s="18"/>
      <c r="AEA48" s="18"/>
      <c r="AEB48" s="18"/>
      <c r="AEC48" s="18"/>
      <c r="AED48" s="18"/>
      <c r="AEE48" s="18"/>
      <c r="AEF48" s="18"/>
      <c r="AEG48" s="18"/>
      <c r="AEH48" s="18"/>
      <c r="AEI48" s="18"/>
      <c r="AEJ48" s="18"/>
      <c r="AEK48" s="18"/>
      <c r="AEL48" s="18"/>
      <c r="AEM48" s="18"/>
      <c r="AEN48" s="18"/>
      <c r="AEO48" s="18"/>
      <c r="AEP48" s="18"/>
      <c r="AEQ48" s="18"/>
      <c r="AER48" s="18"/>
      <c r="AES48" s="18"/>
      <c r="AET48" s="18"/>
      <c r="AEU48" s="18"/>
      <c r="AEV48" s="18"/>
      <c r="AEW48" s="18"/>
      <c r="AEX48" s="18"/>
      <c r="AEY48" s="18"/>
      <c r="AEZ48" s="18"/>
      <c r="AFA48" s="18"/>
      <c r="AFB48" s="18"/>
      <c r="AFC48" s="18"/>
      <c r="AFD48" s="18"/>
      <c r="AFE48" s="18"/>
      <c r="AFF48" s="18"/>
      <c r="AFG48" s="18"/>
      <c r="AFH48" s="18"/>
      <c r="AFI48" s="18"/>
      <c r="AFJ48" s="18"/>
      <c r="AFK48" s="18"/>
      <c r="AFL48" s="18"/>
      <c r="AFM48" s="18"/>
      <c r="AFN48" s="18"/>
      <c r="AFO48" s="18"/>
      <c r="AFP48" s="18"/>
      <c r="AFQ48" s="18"/>
      <c r="AFR48" s="18"/>
      <c r="AFS48" s="18"/>
      <c r="AFT48" s="18"/>
      <c r="AFU48" s="18"/>
      <c r="AFV48" s="18"/>
      <c r="AFW48" s="18"/>
      <c r="AFX48" s="18"/>
      <c r="AFY48" s="18"/>
      <c r="AFZ48" s="18"/>
      <c r="AGA48" s="18"/>
      <c r="AGB48" s="18"/>
      <c r="AGC48" s="18"/>
      <c r="AGD48" s="18"/>
      <c r="AGE48" s="18"/>
      <c r="AGF48" s="18"/>
      <c r="AGG48" s="18"/>
      <c r="AGH48" s="18"/>
      <c r="AGI48" s="18"/>
      <c r="AGJ48" s="18"/>
      <c r="AGK48" s="18"/>
      <c r="AGL48" s="18"/>
      <c r="AGM48" s="18"/>
      <c r="AGN48" s="18"/>
      <c r="AGO48" s="18"/>
      <c r="AGP48" s="18"/>
      <c r="AGQ48" s="18"/>
      <c r="AGR48" s="18"/>
      <c r="AGS48" s="18"/>
      <c r="AGT48" s="18"/>
      <c r="AGU48" s="18"/>
      <c r="AGV48" s="18"/>
      <c r="AGW48" s="18"/>
      <c r="AGX48" s="18"/>
      <c r="AGY48" s="18"/>
      <c r="AGZ48" s="18"/>
      <c r="AHA48" s="18"/>
      <c r="AHB48" s="18"/>
      <c r="AHC48" s="18"/>
      <c r="AHD48" s="18"/>
      <c r="AHE48" s="18"/>
      <c r="AHF48" s="18"/>
      <c r="AHG48" s="18"/>
      <c r="AHH48" s="18"/>
      <c r="AHI48" s="18"/>
      <c r="AHJ48" s="18"/>
      <c r="AHK48" s="18"/>
      <c r="AHL48" s="18"/>
      <c r="AHM48" s="18"/>
      <c r="AHN48" s="18"/>
      <c r="AHO48" s="18"/>
      <c r="AHP48" s="18"/>
      <c r="AHQ48" s="18"/>
      <c r="AHR48" s="18"/>
      <c r="AHS48" s="18"/>
      <c r="AHT48" s="18"/>
      <c r="AHU48" s="18"/>
      <c r="AHV48" s="18"/>
      <c r="AHW48" s="18"/>
      <c r="AHX48" s="18"/>
      <c r="AHY48" s="18"/>
      <c r="AHZ48" s="18"/>
      <c r="AIA48" s="18"/>
      <c r="AIB48" s="18"/>
      <c r="AIC48" s="18"/>
      <c r="AID48" s="18"/>
      <c r="AIE48" s="18"/>
      <c r="AIF48" s="18"/>
      <c r="AIG48" s="18"/>
      <c r="AIH48" s="18"/>
      <c r="AII48" s="18"/>
      <c r="AIJ48" s="18"/>
      <c r="AIK48" s="18"/>
      <c r="AIL48" s="18"/>
      <c r="AIM48" s="18"/>
      <c r="AIN48" s="18"/>
      <c r="AIO48" s="18"/>
      <c r="AIP48" s="18"/>
      <c r="AIQ48" s="18"/>
      <c r="AIR48" s="18"/>
      <c r="AIS48" s="18"/>
      <c r="AIT48" s="18"/>
      <c r="AIU48" s="18"/>
      <c r="AIV48" s="18"/>
      <c r="AIW48" s="18"/>
      <c r="AIX48" s="18"/>
      <c r="AIY48" s="18"/>
      <c r="AIZ48" s="18"/>
      <c r="AJA48" s="18"/>
      <c r="AJB48" s="18"/>
      <c r="AJC48" s="18"/>
      <c r="AJD48" s="18"/>
      <c r="AJE48" s="18"/>
      <c r="AJF48" s="18"/>
      <c r="AJG48" s="18"/>
      <c r="AJH48" s="18"/>
      <c r="AJI48" s="18"/>
      <c r="AJJ48" s="18"/>
      <c r="AJK48" s="18"/>
      <c r="AJL48" s="18"/>
      <c r="AJM48" s="18"/>
      <c r="AJN48" s="18"/>
      <c r="AJO48" s="18"/>
      <c r="AJP48" s="18"/>
      <c r="AJQ48" s="18"/>
      <c r="AJR48" s="18"/>
      <c r="AJS48" s="18"/>
      <c r="AJT48" s="18"/>
      <c r="AJU48" s="18"/>
      <c r="AJV48" s="18"/>
      <c r="AJW48" s="18"/>
      <c r="AJX48" s="18"/>
      <c r="AJY48" s="18"/>
      <c r="AJZ48" s="18"/>
      <c r="AKA48" s="18"/>
      <c r="AKB48" s="18"/>
      <c r="AKC48" s="18"/>
      <c r="AKD48" s="18"/>
      <c r="AKE48" s="18"/>
      <c r="AKF48" s="18"/>
      <c r="AKG48" s="18"/>
      <c r="AKH48" s="18"/>
      <c r="AKI48" s="18"/>
      <c r="AKJ48" s="18"/>
      <c r="AKK48" s="18"/>
      <c r="AKL48" s="18"/>
      <c r="AKM48" s="18"/>
      <c r="AKN48" s="18"/>
      <c r="AKO48" s="18"/>
      <c r="AKP48" s="18"/>
      <c r="AKQ48" s="18"/>
      <c r="AKR48" s="18"/>
      <c r="AKS48" s="18"/>
      <c r="AKT48" s="18"/>
      <c r="AKU48" s="18"/>
      <c r="AKV48" s="18"/>
      <c r="AKW48" s="18"/>
      <c r="AKX48" s="18"/>
      <c r="AKY48" s="18"/>
      <c r="AKZ48" s="18"/>
      <c r="ALA48" s="18"/>
      <c r="ALB48" s="18"/>
      <c r="ALC48" s="18"/>
      <c r="ALD48" s="18"/>
      <c r="ALE48" s="18"/>
      <c r="ALF48" s="18"/>
      <c r="ALG48" s="18"/>
      <c r="ALH48" s="18"/>
      <c r="ALI48" s="18"/>
      <c r="ALJ48" s="18"/>
      <c r="ALK48" s="18"/>
      <c r="ALL48" s="18"/>
      <c r="ALM48" s="18"/>
      <c r="ALN48" s="18"/>
      <c r="ALO48" s="18"/>
      <c r="ALP48" s="18"/>
      <c r="ALQ48" s="18"/>
      <c r="ALR48" s="18"/>
      <c r="ALS48" s="18"/>
      <c r="ALT48" s="18"/>
      <c r="ALU48" s="18"/>
      <c r="ALV48" s="18"/>
      <c r="ALW48" s="18"/>
      <c r="ALX48" s="18"/>
      <c r="ALY48" s="18"/>
      <c r="ALZ48" s="18"/>
      <c r="AMA48" s="18"/>
      <c r="AMB48" s="18"/>
      <c r="AMC48" s="18"/>
      <c r="AMD48" s="18"/>
      <c r="AME48" s="18"/>
      <c r="AMF48" s="18"/>
      <c r="AMG48" s="18"/>
      <c r="AMH48" s="18"/>
      <c r="AMI48" s="18"/>
      <c r="AMJ48" s="18"/>
      <c r="AMK48" s="18"/>
      <c r="AML48" s="18"/>
      <c r="AMM48" s="18"/>
      <c r="AMN48" s="18"/>
      <c r="AMO48" s="18"/>
      <c r="AMP48" s="18"/>
      <c r="AMQ48" s="18"/>
      <c r="AMR48" s="18"/>
      <c r="AMS48" s="18"/>
      <c r="AMT48" s="18"/>
      <c r="AMU48" s="18"/>
      <c r="AMV48" s="18"/>
      <c r="AMW48" s="18"/>
      <c r="AMX48" s="18"/>
      <c r="AMY48" s="18"/>
      <c r="AMZ48" s="18"/>
      <c r="ANA48" s="18"/>
      <c r="ANB48" s="18"/>
      <c r="ANC48" s="18"/>
      <c r="AND48" s="18"/>
      <c r="ANE48" s="18"/>
      <c r="ANF48" s="18"/>
      <c r="ANG48" s="18"/>
      <c r="ANH48" s="18"/>
      <c r="ANI48" s="18"/>
      <c r="ANJ48" s="18"/>
      <c r="ANK48" s="18"/>
      <c r="ANL48" s="18"/>
      <c r="ANM48" s="18"/>
      <c r="ANN48" s="18"/>
      <c r="ANO48" s="18"/>
      <c r="ANP48" s="18"/>
      <c r="ANQ48" s="18"/>
      <c r="ANR48" s="18"/>
      <c r="ANS48" s="18"/>
      <c r="ANT48" s="18"/>
      <c r="ANU48" s="18"/>
      <c r="ANV48" s="18"/>
      <c r="ANW48" s="18"/>
      <c r="ANX48" s="18"/>
      <c r="ANY48" s="18"/>
      <c r="ANZ48" s="18"/>
      <c r="AOA48" s="18"/>
      <c r="AOB48" s="18"/>
      <c r="AOC48" s="18"/>
      <c r="AOD48" s="18"/>
      <c r="AOE48" s="18"/>
      <c r="AOF48" s="18"/>
      <c r="AOG48" s="18"/>
      <c r="AOH48" s="18"/>
      <c r="AOI48" s="18"/>
      <c r="AOJ48" s="18"/>
      <c r="AOK48" s="18"/>
      <c r="AOL48" s="18"/>
      <c r="AOM48" s="18"/>
      <c r="AON48" s="18"/>
      <c r="AOO48" s="18"/>
      <c r="AOP48" s="18"/>
      <c r="AOQ48" s="18"/>
      <c r="AOR48" s="18"/>
      <c r="AOS48" s="18"/>
      <c r="AOT48" s="18"/>
      <c r="AOU48" s="18"/>
      <c r="AOV48" s="18"/>
      <c r="AOW48" s="18"/>
      <c r="AOX48" s="18"/>
      <c r="AOY48" s="18"/>
      <c r="AOZ48" s="18"/>
      <c r="APA48" s="18"/>
      <c r="APB48" s="18"/>
      <c r="APC48" s="18"/>
      <c r="APD48" s="18"/>
      <c r="APE48" s="18"/>
      <c r="APF48" s="18"/>
      <c r="APG48" s="18"/>
      <c r="APH48" s="18"/>
      <c r="API48" s="18"/>
      <c r="APJ48" s="18"/>
      <c r="APK48" s="18"/>
      <c r="APL48" s="18"/>
      <c r="APM48" s="18"/>
      <c r="APN48" s="18"/>
      <c r="APO48" s="18"/>
      <c r="APP48" s="18"/>
      <c r="APQ48" s="18"/>
      <c r="APR48" s="18"/>
      <c r="APS48" s="18"/>
      <c r="APT48" s="18"/>
      <c r="APU48" s="18"/>
      <c r="APV48" s="18"/>
      <c r="APW48" s="18"/>
      <c r="APX48" s="18"/>
      <c r="APY48" s="18"/>
      <c r="APZ48" s="18"/>
      <c r="AQA48" s="18"/>
      <c r="AQB48" s="18"/>
      <c r="AQC48" s="18"/>
      <c r="AQD48" s="18"/>
      <c r="AQE48" s="18"/>
      <c r="AQF48" s="18"/>
      <c r="AQG48" s="18"/>
      <c r="AQH48" s="18"/>
      <c r="AQI48" s="18"/>
      <c r="AQJ48" s="18"/>
      <c r="AQK48" s="18"/>
      <c r="AQL48" s="18"/>
      <c r="AQM48" s="18"/>
      <c r="AQN48" s="18"/>
      <c r="AQO48" s="18"/>
      <c r="AQP48" s="18"/>
      <c r="AQQ48" s="18"/>
      <c r="AQR48" s="18"/>
      <c r="AQS48" s="18"/>
      <c r="AQT48" s="18"/>
      <c r="AQU48" s="18"/>
      <c r="AQV48" s="18"/>
      <c r="AQW48" s="18"/>
      <c r="AQX48" s="18"/>
      <c r="AQY48" s="18"/>
      <c r="AQZ48" s="18"/>
      <c r="ARA48" s="18"/>
      <c r="ARB48" s="18"/>
      <c r="ARC48" s="18"/>
      <c r="ARD48" s="18"/>
      <c r="ARE48" s="18"/>
      <c r="ARF48" s="18"/>
      <c r="ARG48" s="18"/>
      <c r="ARH48" s="18"/>
      <c r="ARI48" s="18"/>
      <c r="ARJ48" s="18"/>
      <c r="ARK48" s="18"/>
      <c r="ARL48" s="18"/>
      <c r="ARM48" s="18"/>
      <c r="ARN48" s="18"/>
      <c r="ARO48" s="18"/>
      <c r="ARP48" s="18"/>
      <c r="ARQ48" s="18"/>
      <c r="ARR48" s="18"/>
      <c r="ARS48" s="18"/>
      <c r="ART48" s="18"/>
      <c r="ARU48" s="18"/>
      <c r="ARV48" s="18"/>
      <c r="ARW48" s="18"/>
      <c r="ARX48" s="18"/>
      <c r="ARY48" s="18"/>
      <c r="ARZ48" s="18"/>
      <c r="ASA48" s="18"/>
      <c r="ASB48" s="18"/>
      <c r="ASC48" s="18"/>
      <c r="ASD48" s="18"/>
      <c r="ASE48" s="18"/>
      <c r="ASF48" s="18"/>
      <c r="ASG48" s="18"/>
      <c r="ASH48" s="18"/>
      <c r="ASI48" s="18"/>
      <c r="ASJ48" s="18"/>
      <c r="ASK48" s="18"/>
      <c r="ASL48" s="18"/>
      <c r="ASM48" s="18"/>
      <c r="ASN48" s="18"/>
      <c r="ASO48" s="18"/>
      <c r="ASP48" s="18"/>
      <c r="ASQ48" s="18"/>
      <c r="ASR48" s="18"/>
      <c r="ASS48" s="18"/>
      <c r="AST48" s="18"/>
      <c r="ASU48" s="18"/>
      <c r="ASV48" s="18"/>
      <c r="ASW48" s="18"/>
      <c r="ASX48" s="18"/>
      <c r="ASY48" s="18"/>
      <c r="ASZ48" s="18"/>
      <c r="ATA48" s="18"/>
      <c r="ATB48" s="18"/>
      <c r="ATC48" s="18"/>
      <c r="ATD48" s="18"/>
      <c r="ATE48" s="18"/>
      <c r="ATF48" s="18"/>
      <c r="ATG48" s="18"/>
      <c r="ATH48" s="18"/>
      <c r="ATI48" s="18"/>
      <c r="ATJ48" s="18"/>
      <c r="ATK48" s="18"/>
      <c r="ATL48" s="18"/>
      <c r="ATM48" s="18"/>
      <c r="ATN48" s="18"/>
      <c r="ATO48" s="18"/>
      <c r="ATP48" s="18"/>
      <c r="ATQ48" s="18"/>
      <c r="ATR48" s="18"/>
      <c r="ATS48" s="18"/>
      <c r="ATT48" s="18"/>
      <c r="ATU48" s="18"/>
      <c r="ATV48" s="18"/>
      <c r="ATW48" s="18"/>
      <c r="ATX48" s="18"/>
      <c r="ATY48" s="18"/>
      <c r="ATZ48" s="18"/>
      <c r="AUA48" s="18"/>
      <c r="AUB48" s="18"/>
      <c r="AUC48" s="18"/>
      <c r="AUD48" s="18"/>
      <c r="AUE48" s="18"/>
      <c r="AUF48" s="18"/>
      <c r="AUG48" s="18"/>
      <c r="AUH48" s="18"/>
      <c r="AUI48" s="18"/>
      <c r="AUJ48" s="18"/>
      <c r="AUK48" s="18"/>
      <c r="AUL48" s="18"/>
      <c r="AUM48" s="18"/>
      <c r="AUN48" s="18"/>
      <c r="AUO48" s="18"/>
      <c r="AUP48" s="18"/>
      <c r="AUQ48" s="18"/>
      <c r="AUR48" s="18"/>
      <c r="AUS48" s="18"/>
      <c r="AUT48" s="18"/>
      <c r="AUU48" s="18"/>
      <c r="AUV48" s="18"/>
      <c r="AUW48" s="18"/>
      <c r="AUX48" s="18"/>
      <c r="AUY48" s="18"/>
      <c r="AUZ48" s="18"/>
      <c r="AVA48" s="18"/>
      <c r="AVB48" s="18"/>
      <c r="AVC48" s="18"/>
      <c r="AVD48" s="18"/>
      <c r="AVE48" s="18"/>
      <c r="AVF48" s="18"/>
      <c r="AVG48" s="18"/>
      <c r="AVH48" s="18"/>
      <c r="AVI48" s="18"/>
      <c r="AVJ48" s="18"/>
      <c r="AVK48" s="18"/>
      <c r="AVL48" s="18"/>
      <c r="AVM48" s="18"/>
      <c r="AVN48" s="18"/>
      <c r="AVO48" s="18"/>
      <c r="AVP48" s="18"/>
      <c r="AVQ48" s="18"/>
      <c r="AVR48" s="18"/>
      <c r="AVS48" s="18"/>
      <c r="AVT48" s="18"/>
      <c r="AVU48" s="18"/>
      <c r="AVV48" s="18"/>
      <c r="AVW48" s="18"/>
      <c r="AVX48" s="18"/>
      <c r="AVY48" s="18"/>
      <c r="AVZ48" s="18"/>
      <c r="AWA48" s="18"/>
      <c r="AWB48" s="18"/>
      <c r="AWC48" s="18"/>
      <c r="AWD48" s="18"/>
      <c r="AWE48" s="18"/>
      <c r="AWF48" s="18"/>
      <c r="AWG48" s="18"/>
      <c r="AWH48" s="18"/>
      <c r="AWI48" s="18"/>
      <c r="AWJ48" s="18"/>
      <c r="AWK48" s="18"/>
      <c r="AWL48" s="18"/>
      <c r="AWM48" s="18"/>
      <c r="AWN48" s="18"/>
      <c r="AWO48" s="18"/>
      <c r="AWP48" s="18"/>
      <c r="AWQ48" s="18"/>
      <c r="AWR48" s="18"/>
      <c r="AWS48" s="18"/>
      <c r="AWT48" s="18"/>
      <c r="AWU48" s="18"/>
      <c r="AWV48" s="18"/>
      <c r="AWW48" s="18"/>
      <c r="AWX48" s="18"/>
      <c r="AWY48" s="18"/>
      <c r="AWZ48" s="18"/>
      <c r="AXA48" s="18"/>
      <c r="AXB48" s="18"/>
      <c r="AXC48" s="18"/>
      <c r="AXD48" s="18"/>
      <c r="AXE48" s="18"/>
      <c r="AXF48" s="18"/>
      <c r="AXG48" s="18"/>
      <c r="AXH48" s="18"/>
      <c r="AXI48" s="18"/>
      <c r="AXJ48" s="18"/>
      <c r="AXK48" s="18"/>
      <c r="AXL48" s="18"/>
      <c r="AXM48" s="18"/>
      <c r="AXN48" s="18"/>
      <c r="AXO48" s="18"/>
      <c r="AXP48" s="18"/>
      <c r="AXQ48" s="18"/>
      <c r="AXR48" s="18"/>
      <c r="AXS48" s="18"/>
      <c r="AXT48" s="18"/>
      <c r="AXU48" s="18"/>
      <c r="AXV48" s="18"/>
      <c r="AXW48" s="18"/>
      <c r="AXX48" s="18"/>
      <c r="AXY48" s="18"/>
      <c r="AXZ48" s="18"/>
      <c r="AYA48" s="18"/>
      <c r="AYB48" s="18"/>
      <c r="AYC48" s="18"/>
      <c r="AYD48" s="18"/>
      <c r="AYE48" s="18"/>
      <c r="AYF48" s="18"/>
      <c r="AYG48" s="18"/>
      <c r="AYH48" s="18"/>
      <c r="AYI48" s="18"/>
      <c r="AYJ48" s="18"/>
      <c r="AYK48" s="18"/>
      <c r="AYL48" s="18"/>
      <c r="AYM48" s="18"/>
      <c r="AYN48" s="18"/>
      <c r="AYO48" s="18"/>
      <c r="AYP48" s="18"/>
      <c r="AYQ48" s="18"/>
      <c r="AYR48" s="18"/>
      <c r="AYS48" s="18"/>
      <c r="AYT48" s="18"/>
      <c r="AYU48" s="18"/>
      <c r="AYV48" s="18"/>
      <c r="AYW48" s="18"/>
      <c r="AYX48" s="18"/>
      <c r="AYY48" s="18"/>
      <c r="AYZ48" s="18"/>
      <c r="AZA48" s="18"/>
      <c r="AZB48" s="18"/>
      <c r="AZC48" s="18"/>
      <c r="AZD48" s="18"/>
      <c r="AZE48" s="18"/>
      <c r="AZF48" s="18"/>
      <c r="AZG48" s="18"/>
      <c r="AZH48" s="18"/>
      <c r="AZI48" s="18"/>
      <c r="AZJ48" s="18"/>
      <c r="AZK48" s="18"/>
      <c r="AZL48" s="18"/>
      <c r="AZM48" s="18"/>
      <c r="AZN48" s="18"/>
      <c r="AZO48" s="18"/>
      <c r="AZP48" s="18"/>
      <c r="AZQ48" s="18"/>
      <c r="AZR48" s="18"/>
      <c r="AZS48" s="18"/>
      <c r="AZT48" s="18"/>
      <c r="AZU48" s="18"/>
      <c r="AZV48" s="18"/>
      <c r="AZW48" s="18"/>
      <c r="AZX48" s="18"/>
      <c r="AZY48" s="18"/>
      <c r="AZZ48" s="18"/>
      <c r="BAA48" s="18"/>
      <c r="BAB48" s="18"/>
      <c r="BAC48" s="18"/>
      <c r="BAD48" s="18"/>
      <c r="BAE48" s="18"/>
      <c r="BAF48" s="18"/>
      <c r="BAG48" s="18"/>
      <c r="BAH48" s="18"/>
      <c r="BAI48" s="18"/>
      <c r="BAJ48" s="18"/>
      <c r="BAK48" s="18"/>
      <c r="BAL48" s="18"/>
      <c r="BAM48" s="18"/>
      <c r="BAN48" s="18"/>
      <c r="BAO48" s="18"/>
      <c r="BAP48" s="18"/>
      <c r="BAQ48" s="18"/>
      <c r="BAR48" s="18"/>
      <c r="BAS48" s="18"/>
      <c r="BAT48" s="18"/>
      <c r="BAU48" s="18"/>
      <c r="BAV48" s="18"/>
      <c r="BAW48" s="18"/>
      <c r="BAX48" s="18"/>
      <c r="BAY48" s="18"/>
      <c r="BAZ48" s="18"/>
      <c r="BBA48" s="18"/>
      <c r="BBB48" s="18"/>
      <c r="BBC48" s="18"/>
      <c r="BBD48" s="18"/>
      <c r="BBE48" s="18"/>
      <c r="BBF48" s="18"/>
      <c r="BBG48" s="18"/>
      <c r="BBH48" s="18"/>
      <c r="BBI48" s="18"/>
      <c r="BBJ48" s="18"/>
      <c r="BBK48" s="18"/>
      <c r="BBL48" s="18"/>
      <c r="BBM48" s="18"/>
      <c r="BBN48" s="18"/>
      <c r="BBO48" s="18"/>
      <c r="BBP48" s="18"/>
      <c r="BBQ48" s="18"/>
      <c r="BBR48" s="18"/>
      <c r="BBS48" s="18"/>
      <c r="BBT48" s="18"/>
      <c r="BBU48" s="18"/>
      <c r="BBV48" s="18"/>
      <c r="BBW48" s="18"/>
      <c r="BBX48" s="18"/>
      <c r="BBY48" s="18"/>
      <c r="BBZ48" s="18"/>
      <c r="BCA48" s="18"/>
      <c r="BCB48" s="18"/>
      <c r="BCC48" s="18"/>
      <c r="BCD48" s="18"/>
      <c r="BCE48" s="18"/>
      <c r="BCF48" s="18"/>
      <c r="BCG48" s="18"/>
      <c r="BCH48" s="18"/>
      <c r="BCI48" s="18"/>
      <c r="BCJ48" s="18"/>
      <c r="BCK48" s="18"/>
      <c r="BCL48" s="18"/>
      <c r="BCM48" s="18"/>
      <c r="BCN48" s="18"/>
      <c r="BCO48" s="18"/>
      <c r="BCP48" s="18"/>
      <c r="BCQ48" s="18"/>
      <c r="BCR48" s="18"/>
      <c r="BCS48" s="18"/>
      <c r="BCT48" s="18"/>
      <c r="BCU48" s="18"/>
      <c r="BCV48" s="18"/>
      <c r="BCW48" s="18"/>
      <c r="BCX48" s="18"/>
      <c r="BCY48" s="18"/>
      <c r="BCZ48" s="18"/>
      <c r="BDA48" s="18"/>
      <c r="BDB48" s="18"/>
      <c r="BDC48" s="18"/>
      <c r="BDD48" s="18"/>
      <c r="BDE48" s="18"/>
      <c r="BDF48" s="18"/>
      <c r="BDG48" s="18"/>
      <c r="BDH48" s="18"/>
      <c r="BDI48" s="18"/>
      <c r="BDJ48" s="18"/>
      <c r="BDK48" s="18"/>
      <c r="BDL48" s="18"/>
      <c r="BDM48" s="18"/>
      <c r="BDN48" s="18"/>
      <c r="BDO48" s="18"/>
      <c r="BDP48" s="18"/>
      <c r="BDQ48" s="18"/>
      <c r="BDR48" s="18"/>
      <c r="BDS48" s="18"/>
      <c r="BDT48" s="18"/>
      <c r="BDU48" s="18"/>
      <c r="BDV48" s="18"/>
      <c r="BDW48" s="18"/>
      <c r="BDX48" s="18"/>
      <c r="BDY48" s="18"/>
      <c r="BDZ48" s="18"/>
      <c r="BEA48" s="18"/>
      <c r="BEB48" s="18"/>
      <c r="BEC48" s="18"/>
      <c r="BED48" s="18"/>
      <c r="BEE48" s="18"/>
      <c r="BEF48" s="18"/>
      <c r="BEG48" s="18"/>
      <c r="BEH48" s="18"/>
      <c r="BEI48" s="18"/>
      <c r="BEJ48" s="18"/>
      <c r="BEK48" s="18"/>
      <c r="BEL48" s="18"/>
      <c r="BEM48" s="18"/>
      <c r="BEN48" s="18"/>
      <c r="BEO48" s="18"/>
      <c r="BEP48" s="18"/>
      <c r="BEQ48" s="18"/>
      <c r="BER48" s="18"/>
      <c r="BES48" s="18"/>
      <c r="BET48" s="18"/>
      <c r="BEU48" s="18"/>
      <c r="BEV48" s="18"/>
      <c r="BEW48" s="18"/>
      <c r="BEX48" s="18"/>
      <c r="BEY48" s="18"/>
      <c r="BEZ48" s="18"/>
      <c r="BFA48" s="18"/>
      <c r="BFB48" s="18"/>
      <c r="BFC48" s="18"/>
      <c r="BFD48" s="18"/>
      <c r="BFE48" s="18"/>
      <c r="BFF48" s="18"/>
      <c r="BFG48" s="18"/>
      <c r="BFH48" s="18"/>
      <c r="BFI48" s="18"/>
      <c r="BFJ48" s="18"/>
      <c r="BFK48" s="18"/>
      <c r="BFL48" s="18"/>
      <c r="BFM48" s="18"/>
      <c r="BFN48" s="18"/>
      <c r="BFO48" s="18"/>
      <c r="BFP48" s="18"/>
      <c r="BFQ48" s="18"/>
      <c r="BFR48" s="18"/>
      <c r="BFS48" s="18"/>
      <c r="BFT48" s="18"/>
      <c r="BFU48" s="18"/>
      <c r="BFV48" s="18"/>
      <c r="BFW48" s="18"/>
      <c r="BFX48" s="18"/>
      <c r="BFY48" s="18"/>
      <c r="BFZ48" s="18"/>
      <c r="BGA48" s="18"/>
      <c r="BGB48" s="18"/>
      <c r="BGC48" s="18"/>
      <c r="BGD48" s="18"/>
      <c r="BGE48" s="18"/>
      <c r="BGF48" s="18"/>
      <c r="BGG48" s="18"/>
      <c r="BGH48" s="18"/>
      <c r="BGI48" s="18"/>
      <c r="BGJ48" s="18"/>
      <c r="BGK48" s="18"/>
      <c r="BGL48" s="18"/>
      <c r="BGM48" s="18"/>
      <c r="BGN48" s="18"/>
      <c r="BGO48" s="18"/>
      <c r="BGP48" s="18"/>
      <c r="BGQ48" s="18"/>
      <c r="BGR48" s="18"/>
      <c r="BGS48" s="18"/>
      <c r="BGT48" s="18"/>
      <c r="BGU48" s="18"/>
      <c r="BGV48" s="18"/>
      <c r="BGW48" s="18"/>
      <c r="BGX48" s="18"/>
      <c r="BGY48" s="18"/>
      <c r="BGZ48" s="18"/>
      <c r="BHA48" s="18"/>
      <c r="BHB48" s="18"/>
      <c r="BHC48" s="18"/>
      <c r="BHD48" s="18"/>
      <c r="BHE48" s="18"/>
      <c r="BHF48" s="18"/>
      <c r="BHG48" s="18"/>
      <c r="BHH48" s="18"/>
      <c r="BHI48" s="18"/>
      <c r="BHJ48" s="18"/>
      <c r="BHK48" s="18"/>
      <c r="BHL48" s="18"/>
      <c r="BHM48" s="18"/>
      <c r="BHN48" s="18"/>
      <c r="BHO48" s="18"/>
      <c r="BHP48" s="18"/>
      <c r="BHQ48" s="18"/>
      <c r="BHR48" s="18"/>
      <c r="BHS48" s="18"/>
      <c r="BHT48" s="18"/>
      <c r="BHU48" s="18"/>
      <c r="BHV48" s="18"/>
      <c r="BHW48" s="18"/>
      <c r="BHX48" s="18"/>
      <c r="BHY48" s="18"/>
      <c r="BHZ48" s="18"/>
      <c r="BIA48" s="18"/>
      <c r="BIB48" s="18"/>
      <c r="BIC48" s="18"/>
      <c r="BID48" s="18"/>
      <c r="BIE48" s="18"/>
      <c r="BIF48" s="18"/>
      <c r="BIG48" s="18"/>
      <c r="BIH48" s="18"/>
      <c r="BII48" s="18"/>
      <c r="BIJ48" s="18"/>
      <c r="BIK48" s="18"/>
      <c r="BIL48" s="18"/>
      <c r="BIM48" s="18"/>
      <c r="BIN48" s="18"/>
      <c r="BIO48" s="18"/>
      <c r="BIP48" s="18"/>
      <c r="BIQ48" s="18"/>
      <c r="BIR48" s="18"/>
      <c r="BIS48" s="18"/>
      <c r="BIT48" s="18"/>
      <c r="BIU48" s="18"/>
      <c r="BIV48" s="18"/>
      <c r="BIW48" s="18"/>
      <c r="BIX48" s="18"/>
      <c r="BIY48" s="18"/>
      <c r="BIZ48" s="18"/>
      <c r="BJA48" s="18"/>
      <c r="BJB48" s="18"/>
      <c r="BJC48" s="18"/>
      <c r="BJD48" s="18"/>
      <c r="BJE48" s="18"/>
      <c r="BJF48" s="18"/>
      <c r="BJG48" s="18"/>
      <c r="BJH48" s="18"/>
      <c r="BJI48" s="18"/>
      <c r="BJJ48" s="18"/>
      <c r="BJK48" s="18"/>
      <c r="BJL48" s="18"/>
      <c r="BJM48" s="18"/>
      <c r="BJN48" s="18"/>
      <c r="BJO48" s="18"/>
      <c r="BJP48" s="18"/>
      <c r="BJQ48" s="18"/>
      <c r="BJR48" s="18"/>
      <c r="BJS48" s="18"/>
      <c r="BJT48" s="18"/>
      <c r="BJU48" s="18"/>
      <c r="BJV48" s="18"/>
      <c r="BJW48" s="18"/>
      <c r="BJX48" s="18"/>
      <c r="BJY48" s="18"/>
      <c r="BJZ48" s="18"/>
      <c r="BKA48" s="18"/>
      <c r="BKB48" s="18"/>
      <c r="BKC48" s="18"/>
      <c r="BKD48" s="18"/>
      <c r="BKE48" s="18"/>
      <c r="BKF48" s="18"/>
      <c r="BKG48" s="18"/>
      <c r="BKH48" s="18"/>
      <c r="BKI48" s="18"/>
      <c r="BKJ48" s="18"/>
      <c r="BKK48" s="18"/>
      <c r="BKL48" s="18"/>
      <c r="BKM48" s="18"/>
      <c r="BKN48" s="18"/>
      <c r="BKO48" s="18"/>
      <c r="BKP48" s="18"/>
      <c r="BKQ48" s="18"/>
      <c r="BKR48" s="18"/>
      <c r="BKS48" s="18"/>
      <c r="BKT48" s="18"/>
      <c r="BKU48" s="18"/>
      <c r="BKV48" s="18"/>
      <c r="BKW48" s="18"/>
      <c r="BKX48" s="18"/>
      <c r="BKY48" s="18"/>
      <c r="BKZ48" s="18"/>
      <c r="BLA48" s="18"/>
      <c r="BLB48" s="18"/>
      <c r="BLC48" s="18"/>
      <c r="BLD48" s="18"/>
      <c r="BLE48" s="18"/>
      <c r="BLF48" s="18"/>
      <c r="BLG48" s="18"/>
      <c r="BLH48" s="18"/>
      <c r="BLI48" s="18"/>
      <c r="BLJ48" s="18"/>
      <c r="BLK48" s="18"/>
      <c r="BLL48" s="18"/>
      <c r="BLM48" s="18"/>
      <c r="BLN48" s="18"/>
      <c r="BLO48" s="18"/>
      <c r="BLP48" s="18"/>
      <c r="BLQ48" s="18"/>
      <c r="BLR48" s="18"/>
      <c r="BLS48" s="18"/>
      <c r="BLT48" s="18"/>
      <c r="BLU48" s="18"/>
      <c r="BLV48" s="18"/>
      <c r="BLW48" s="18"/>
      <c r="BLX48" s="18"/>
      <c r="BLY48" s="18"/>
      <c r="BLZ48" s="18"/>
      <c r="BMA48" s="18"/>
      <c r="BMB48" s="18"/>
      <c r="BMC48" s="18"/>
      <c r="BMD48" s="18"/>
      <c r="BME48" s="18"/>
      <c r="BMF48" s="18"/>
      <c r="BMG48" s="18"/>
      <c r="BMH48" s="18"/>
      <c r="BMI48" s="18"/>
      <c r="BMJ48" s="18"/>
      <c r="BMK48" s="18"/>
      <c r="BML48" s="18"/>
      <c r="BMM48" s="18"/>
      <c r="BMN48" s="18"/>
      <c r="BMO48" s="18"/>
      <c r="BMP48" s="18"/>
      <c r="BMQ48" s="18"/>
      <c r="BMR48" s="18"/>
      <c r="BMS48" s="18"/>
      <c r="BMT48" s="18"/>
      <c r="BMU48" s="18"/>
      <c r="BMV48" s="18"/>
      <c r="BMW48" s="18"/>
      <c r="BMX48" s="18"/>
      <c r="BMY48" s="18"/>
      <c r="BMZ48" s="18"/>
      <c r="BNA48" s="18"/>
      <c r="BNB48" s="18"/>
      <c r="BNC48" s="18"/>
      <c r="BND48" s="18"/>
      <c r="BNE48" s="18"/>
      <c r="BNF48" s="18"/>
      <c r="BNG48" s="18"/>
      <c r="BNH48" s="18"/>
      <c r="BNI48" s="18"/>
      <c r="BNJ48" s="18"/>
      <c r="BNK48" s="18"/>
      <c r="BNL48" s="18"/>
      <c r="BNM48" s="18"/>
      <c r="BNN48" s="18"/>
      <c r="BNO48" s="18"/>
      <c r="BNP48" s="18"/>
      <c r="BNQ48" s="18"/>
      <c r="BNR48" s="18"/>
      <c r="BNS48" s="18"/>
      <c r="BNT48" s="18"/>
      <c r="BNU48" s="18"/>
      <c r="BNV48" s="18"/>
      <c r="BNW48" s="18"/>
      <c r="BNX48" s="18"/>
      <c r="BNY48" s="18"/>
      <c r="BNZ48" s="18"/>
      <c r="BOA48" s="18"/>
      <c r="BOB48" s="18"/>
      <c r="BOC48" s="18"/>
      <c r="BOD48" s="18"/>
      <c r="BOE48" s="18"/>
      <c r="BOF48" s="18"/>
      <c r="BOG48" s="18"/>
      <c r="BOH48" s="18"/>
      <c r="BOI48" s="18"/>
      <c r="BOJ48" s="18"/>
      <c r="BOK48" s="18"/>
      <c r="BOL48" s="18"/>
      <c r="BOM48" s="18"/>
      <c r="BON48" s="18"/>
      <c r="BOO48" s="18"/>
      <c r="BOP48" s="18"/>
      <c r="BOQ48" s="18"/>
      <c r="BOR48" s="18"/>
      <c r="BOS48" s="18"/>
      <c r="BOT48" s="18"/>
      <c r="BOU48" s="18"/>
      <c r="BOV48" s="18"/>
      <c r="BOW48" s="18"/>
      <c r="BOX48" s="18"/>
      <c r="BOY48" s="18"/>
      <c r="BOZ48" s="18"/>
      <c r="BPA48" s="18"/>
      <c r="BPB48" s="18"/>
      <c r="BPC48" s="18"/>
      <c r="BPD48" s="18"/>
      <c r="BPE48" s="18"/>
      <c r="BPF48" s="18"/>
      <c r="BPG48" s="18"/>
      <c r="BPH48" s="18"/>
      <c r="BPI48" s="18"/>
      <c r="BPJ48" s="18"/>
      <c r="BPK48" s="18"/>
      <c r="BPL48" s="18"/>
      <c r="BPM48" s="18"/>
      <c r="BPN48" s="18"/>
      <c r="BPO48" s="18"/>
      <c r="BPP48" s="18"/>
      <c r="BPQ48" s="18"/>
      <c r="BPR48" s="18"/>
      <c r="BPS48" s="18"/>
      <c r="BPT48" s="18"/>
      <c r="BPU48" s="18"/>
      <c r="BPV48" s="18"/>
      <c r="BPW48" s="18"/>
      <c r="BPX48" s="18"/>
      <c r="BPY48" s="18"/>
      <c r="BPZ48" s="18"/>
      <c r="BQA48" s="18"/>
      <c r="BQB48" s="18"/>
      <c r="BQC48" s="18"/>
      <c r="BQD48" s="18"/>
      <c r="BQE48" s="18"/>
      <c r="BQF48" s="18"/>
      <c r="BQG48" s="18"/>
      <c r="BQH48" s="18"/>
      <c r="BQI48" s="18"/>
      <c r="BQJ48" s="18"/>
      <c r="BQK48" s="18"/>
      <c r="BQL48" s="18"/>
      <c r="BQM48" s="18"/>
      <c r="BQN48" s="18"/>
      <c r="BQO48" s="18"/>
      <c r="BQP48" s="18"/>
      <c r="BQQ48" s="18"/>
      <c r="BQR48" s="18"/>
      <c r="BQS48" s="18"/>
      <c r="BQT48" s="18"/>
      <c r="BQU48" s="18"/>
      <c r="BQV48" s="18"/>
      <c r="BQW48" s="18"/>
      <c r="BQX48" s="18"/>
      <c r="BQY48" s="18"/>
      <c r="BQZ48" s="18"/>
      <c r="BRA48" s="18"/>
      <c r="BRB48" s="18"/>
      <c r="BRC48" s="18"/>
      <c r="BRD48" s="18"/>
      <c r="BRE48" s="18"/>
      <c r="BRF48" s="18"/>
      <c r="BRG48" s="18"/>
      <c r="BRH48" s="18"/>
      <c r="BRI48" s="18"/>
      <c r="BRJ48" s="18"/>
      <c r="BRK48" s="18"/>
      <c r="BRL48" s="18"/>
      <c r="BRM48" s="18"/>
      <c r="BRN48" s="18"/>
      <c r="BRO48" s="18"/>
      <c r="BRP48" s="18"/>
      <c r="BRQ48" s="18"/>
      <c r="BRR48" s="18"/>
      <c r="BRS48" s="18"/>
      <c r="BRT48" s="18"/>
      <c r="BRU48" s="18"/>
      <c r="BRV48" s="18"/>
      <c r="BRW48" s="18"/>
      <c r="BRX48" s="18"/>
      <c r="BRY48" s="18"/>
      <c r="BRZ48" s="18"/>
      <c r="BSA48" s="18"/>
      <c r="BSB48" s="18"/>
      <c r="BSC48" s="18"/>
      <c r="BSD48" s="18"/>
      <c r="BSE48" s="18"/>
      <c r="BSF48" s="18"/>
      <c r="BSG48" s="18"/>
      <c r="BSH48" s="18"/>
      <c r="BSI48" s="18"/>
      <c r="BSJ48" s="18"/>
      <c r="BSK48" s="18"/>
      <c r="BSL48" s="18"/>
      <c r="BSM48" s="18"/>
      <c r="BSN48" s="18"/>
      <c r="BSO48" s="18"/>
      <c r="BSP48" s="18"/>
      <c r="BSQ48" s="18"/>
      <c r="BSR48" s="18"/>
      <c r="BSS48" s="18"/>
      <c r="BST48" s="18"/>
      <c r="BSU48" s="18"/>
      <c r="BSV48" s="18"/>
      <c r="BSW48" s="18"/>
      <c r="BSX48" s="18"/>
      <c r="BSY48" s="18"/>
      <c r="BSZ48" s="18"/>
      <c r="BTA48" s="18"/>
      <c r="BTB48" s="18"/>
      <c r="BTC48" s="18"/>
      <c r="BTD48" s="18"/>
      <c r="BTE48" s="18"/>
      <c r="BTF48" s="18"/>
      <c r="BTG48" s="18"/>
      <c r="BTH48" s="18"/>
      <c r="BTI48" s="18"/>
      <c r="BTJ48" s="18"/>
      <c r="BTK48" s="18"/>
      <c r="BTL48" s="18"/>
      <c r="BTM48" s="18"/>
      <c r="BTN48" s="18"/>
      <c r="BTO48" s="18"/>
      <c r="BTP48" s="18"/>
      <c r="BTQ48" s="18"/>
      <c r="BTR48" s="18"/>
      <c r="BTS48" s="18"/>
      <c r="BTT48" s="18"/>
      <c r="BTU48" s="18"/>
      <c r="BTV48" s="18"/>
      <c r="BTW48" s="18"/>
      <c r="BTX48" s="18"/>
      <c r="BTY48" s="18"/>
      <c r="BTZ48" s="18"/>
      <c r="BUA48" s="18"/>
      <c r="BUB48" s="18"/>
      <c r="BUC48" s="18"/>
      <c r="BUD48" s="18"/>
      <c r="BUE48" s="18"/>
      <c r="BUF48" s="18"/>
      <c r="BUG48" s="18"/>
      <c r="BUH48" s="18"/>
      <c r="BUI48" s="18"/>
      <c r="BUJ48" s="18"/>
      <c r="BUK48" s="18"/>
      <c r="BUL48" s="18"/>
      <c r="BUM48" s="18"/>
      <c r="BUN48" s="18"/>
      <c r="BUO48" s="18"/>
      <c r="BUP48" s="18"/>
      <c r="BUQ48" s="18"/>
      <c r="BUR48" s="18"/>
      <c r="BUS48" s="18"/>
      <c r="BUT48" s="18"/>
      <c r="BUU48" s="18"/>
      <c r="BUV48" s="18"/>
      <c r="BUW48" s="18"/>
      <c r="BUX48" s="18"/>
      <c r="BUY48" s="18"/>
      <c r="BUZ48" s="18"/>
      <c r="BVA48" s="18"/>
      <c r="BVB48" s="18"/>
      <c r="BVC48" s="18"/>
      <c r="BVD48" s="18"/>
      <c r="BVE48" s="18"/>
      <c r="BVF48" s="18"/>
      <c r="BVG48" s="18"/>
      <c r="BVH48" s="18"/>
      <c r="BVI48" s="18"/>
      <c r="BVJ48" s="18"/>
      <c r="BVK48" s="18"/>
      <c r="BVL48" s="18"/>
      <c r="BVM48" s="18"/>
      <c r="BVN48" s="18"/>
      <c r="BVO48" s="18"/>
      <c r="BVP48" s="18"/>
      <c r="BVQ48" s="18"/>
      <c r="BVR48" s="18"/>
      <c r="BVS48" s="18"/>
      <c r="BVT48" s="18"/>
      <c r="BVU48" s="18"/>
      <c r="BVV48" s="18"/>
      <c r="BVW48" s="18"/>
      <c r="BVX48" s="18"/>
      <c r="BVY48" s="18"/>
      <c r="BVZ48" s="18"/>
      <c r="BWA48" s="18"/>
      <c r="BWB48" s="18"/>
      <c r="BWC48" s="18"/>
      <c r="BWD48" s="18"/>
      <c r="BWE48" s="18"/>
      <c r="BWF48" s="18"/>
      <c r="BWG48" s="18"/>
      <c r="BWH48" s="18"/>
      <c r="BWI48" s="18"/>
      <c r="BWJ48" s="18"/>
      <c r="BWK48" s="18"/>
      <c r="BWL48" s="18"/>
      <c r="BWM48" s="18"/>
      <c r="BWN48" s="18"/>
      <c r="BWO48" s="18"/>
      <c r="BWP48" s="18"/>
      <c r="BWQ48" s="18"/>
      <c r="BWR48" s="18"/>
      <c r="BWS48" s="18"/>
      <c r="BWT48" s="18"/>
      <c r="BWU48" s="18"/>
      <c r="BWV48" s="18"/>
      <c r="BWW48" s="18"/>
      <c r="BWX48" s="18"/>
      <c r="BWY48" s="18"/>
      <c r="BWZ48" s="18"/>
      <c r="BXA48" s="18"/>
      <c r="BXB48" s="18"/>
      <c r="BXC48" s="18"/>
      <c r="BXD48" s="18"/>
      <c r="BXE48" s="18"/>
      <c r="BXF48" s="18"/>
      <c r="BXG48" s="18"/>
      <c r="BXH48" s="18"/>
      <c r="BXI48" s="18"/>
      <c r="BXJ48" s="18"/>
      <c r="BXK48" s="18"/>
      <c r="BXL48" s="18"/>
      <c r="BXM48" s="18"/>
      <c r="BXN48" s="18"/>
      <c r="BXO48" s="18"/>
      <c r="BXP48" s="18"/>
      <c r="BXQ48" s="18"/>
      <c r="BXR48" s="18"/>
      <c r="BXS48" s="18"/>
      <c r="BXT48" s="18"/>
      <c r="BXU48" s="18"/>
      <c r="BXV48" s="18"/>
      <c r="BXW48" s="18"/>
      <c r="BXX48" s="18"/>
      <c r="BXY48" s="18"/>
      <c r="BXZ48" s="18"/>
      <c r="BYA48" s="18"/>
      <c r="BYB48" s="18"/>
      <c r="BYC48" s="18"/>
      <c r="BYD48" s="18"/>
      <c r="BYE48" s="18"/>
      <c r="BYF48" s="18"/>
      <c r="BYG48" s="18"/>
      <c r="BYH48" s="18"/>
      <c r="BYI48" s="18"/>
      <c r="BYJ48" s="18"/>
      <c r="BYK48" s="18"/>
      <c r="BYL48" s="18"/>
      <c r="BYM48" s="18"/>
      <c r="BYN48" s="18"/>
      <c r="BYO48" s="18"/>
      <c r="BYP48" s="18"/>
      <c r="BYQ48" s="18"/>
      <c r="BYR48" s="18"/>
      <c r="BYS48" s="18"/>
      <c r="BYT48" s="18"/>
      <c r="BYU48" s="18"/>
      <c r="BYV48" s="18"/>
      <c r="BYW48" s="18"/>
      <c r="BYX48" s="18"/>
      <c r="BYY48" s="18"/>
      <c r="BYZ48" s="18"/>
      <c r="BZA48" s="18"/>
      <c r="BZB48" s="18"/>
      <c r="BZC48" s="18"/>
      <c r="BZD48" s="18"/>
      <c r="BZE48" s="18"/>
      <c r="BZF48" s="18"/>
      <c r="BZG48" s="18"/>
      <c r="BZH48" s="18"/>
      <c r="BZI48" s="18"/>
      <c r="BZJ48" s="18"/>
      <c r="BZK48" s="18"/>
      <c r="BZL48" s="18"/>
      <c r="BZM48" s="18"/>
      <c r="BZN48" s="18"/>
      <c r="BZO48" s="18"/>
      <c r="BZP48" s="18"/>
      <c r="BZQ48" s="18"/>
      <c r="BZR48" s="18"/>
      <c r="BZS48" s="18"/>
      <c r="BZT48" s="18"/>
      <c r="BZU48" s="18"/>
      <c r="BZV48" s="18"/>
      <c r="BZW48" s="18"/>
      <c r="BZX48" s="18"/>
      <c r="BZY48" s="18"/>
      <c r="BZZ48" s="18"/>
      <c r="CAA48" s="18"/>
      <c r="CAB48" s="18"/>
      <c r="CAC48" s="18"/>
      <c r="CAD48" s="18"/>
      <c r="CAE48" s="18"/>
      <c r="CAF48" s="18"/>
      <c r="CAG48" s="18"/>
      <c r="CAH48" s="18"/>
      <c r="CAI48" s="18"/>
      <c r="CAJ48" s="18"/>
      <c r="CAK48" s="18"/>
      <c r="CAL48" s="18"/>
      <c r="CAM48" s="18"/>
      <c r="CAN48" s="18"/>
      <c r="CAO48" s="18"/>
      <c r="CAP48" s="18"/>
      <c r="CAQ48" s="18"/>
      <c r="CAR48" s="18"/>
      <c r="CAS48" s="18"/>
      <c r="CAT48" s="18"/>
      <c r="CAU48" s="18"/>
      <c r="CAV48" s="18"/>
      <c r="CAW48" s="18"/>
      <c r="CAX48" s="18"/>
      <c r="CAY48" s="18"/>
      <c r="CAZ48" s="18"/>
      <c r="CBA48" s="18"/>
      <c r="CBB48" s="18"/>
      <c r="CBC48" s="18"/>
      <c r="CBD48" s="18"/>
      <c r="CBE48" s="18"/>
      <c r="CBF48" s="18"/>
      <c r="CBG48" s="18"/>
      <c r="CBH48" s="18"/>
      <c r="CBI48" s="18"/>
      <c r="CBJ48" s="18"/>
      <c r="CBK48" s="18"/>
      <c r="CBL48" s="18"/>
      <c r="CBM48" s="18"/>
      <c r="CBN48" s="18"/>
      <c r="CBO48" s="18"/>
      <c r="CBP48" s="18"/>
      <c r="CBQ48" s="18"/>
      <c r="CBR48" s="18"/>
      <c r="CBS48" s="18"/>
      <c r="CBT48" s="18"/>
      <c r="CBU48" s="18"/>
      <c r="CBV48" s="18"/>
      <c r="CBW48" s="18"/>
      <c r="CBX48" s="18"/>
      <c r="CBY48" s="18"/>
      <c r="CBZ48" s="18"/>
      <c r="CCA48" s="18"/>
      <c r="CCB48" s="18"/>
      <c r="CCC48" s="18"/>
      <c r="CCD48" s="18"/>
      <c r="CCE48" s="18"/>
      <c r="CCF48" s="18"/>
      <c r="CCG48" s="18"/>
      <c r="CCH48" s="18"/>
      <c r="CCI48" s="18"/>
      <c r="CCJ48" s="18"/>
      <c r="CCK48" s="18"/>
      <c r="CCL48" s="18"/>
      <c r="CCM48" s="18"/>
      <c r="CCN48" s="18"/>
      <c r="CCO48" s="18"/>
      <c r="CCP48" s="18"/>
      <c r="CCQ48" s="18"/>
      <c r="CCR48" s="18"/>
      <c r="CCS48" s="18"/>
      <c r="CCT48" s="18"/>
      <c r="CCU48" s="18"/>
      <c r="CCV48" s="18"/>
      <c r="CCW48" s="18"/>
      <c r="CCX48" s="18"/>
      <c r="CCY48" s="18"/>
      <c r="CCZ48" s="18"/>
      <c r="CDA48" s="18"/>
      <c r="CDB48" s="18"/>
      <c r="CDC48" s="18"/>
      <c r="CDD48" s="18"/>
      <c r="CDE48" s="18"/>
      <c r="CDF48" s="18"/>
      <c r="CDG48" s="18"/>
      <c r="CDH48" s="18"/>
      <c r="CDI48" s="18"/>
      <c r="CDJ48" s="18"/>
      <c r="CDK48" s="18"/>
      <c r="CDL48" s="18"/>
      <c r="CDM48" s="18"/>
      <c r="CDN48" s="18"/>
      <c r="CDO48" s="18"/>
      <c r="CDP48" s="18"/>
      <c r="CDQ48" s="18"/>
      <c r="CDR48" s="18"/>
      <c r="CDS48" s="18"/>
      <c r="CDT48" s="18"/>
      <c r="CDU48" s="18"/>
      <c r="CDV48" s="18"/>
      <c r="CDW48" s="18"/>
      <c r="CDX48" s="18"/>
      <c r="CDY48" s="18"/>
      <c r="CDZ48" s="18"/>
      <c r="CEA48" s="18"/>
      <c r="CEB48" s="18"/>
      <c r="CEC48" s="18"/>
      <c r="CED48" s="18"/>
      <c r="CEE48" s="18"/>
      <c r="CEF48" s="18"/>
      <c r="CEG48" s="18"/>
      <c r="CEH48" s="18"/>
      <c r="CEI48" s="18"/>
      <c r="CEJ48" s="18"/>
      <c r="CEK48" s="18"/>
      <c r="CEL48" s="18"/>
      <c r="CEM48" s="18"/>
      <c r="CEN48" s="18"/>
      <c r="CEO48" s="18"/>
      <c r="CEP48" s="18"/>
      <c r="CEQ48" s="18"/>
      <c r="CER48" s="18"/>
      <c r="CES48" s="18"/>
      <c r="CET48" s="18"/>
      <c r="CEU48" s="18"/>
      <c r="CEV48" s="18"/>
      <c r="CEW48" s="18"/>
      <c r="CEX48" s="18"/>
      <c r="CEY48" s="18"/>
      <c r="CEZ48" s="18"/>
      <c r="CFA48" s="18"/>
      <c r="CFB48" s="18"/>
      <c r="CFC48" s="18"/>
      <c r="CFD48" s="18"/>
      <c r="CFE48" s="18"/>
      <c r="CFF48" s="18"/>
      <c r="CFG48" s="18"/>
      <c r="CFH48" s="18"/>
      <c r="CFI48" s="18"/>
      <c r="CFJ48" s="18"/>
      <c r="CFK48" s="18"/>
      <c r="CFL48" s="18"/>
      <c r="CFM48" s="18"/>
      <c r="CFN48" s="18"/>
      <c r="CFO48" s="18"/>
      <c r="CFP48" s="18"/>
      <c r="CFQ48" s="18"/>
      <c r="CFR48" s="18"/>
      <c r="CFS48" s="18"/>
      <c r="CFT48" s="18"/>
      <c r="CFU48" s="18"/>
      <c r="CFV48" s="18"/>
      <c r="CFW48" s="18"/>
      <c r="CFX48" s="18"/>
      <c r="CFY48" s="18"/>
      <c r="CFZ48" s="18"/>
      <c r="CGA48" s="18"/>
      <c r="CGB48" s="18"/>
      <c r="CGC48" s="18"/>
      <c r="CGD48" s="18"/>
      <c r="CGE48" s="18"/>
      <c r="CGF48" s="18"/>
      <c r="CGG48" s="18"/>
      <c r="CGH48" s="18"/>
      <c r="CGI48" s="18"/>
      <c r="CGJ48" s="18"/>
      <c r="CGK48" s="18"/>
      <c r="CGL48" s="18"/>
      <c r="CGM48" s="18"/>
      <c r="CGN48" s="18"/>
      <c r="CGO48" s="18"/>
      <c r="CGP48" s="18"/>
      <c r="CGQ48" s="18"/>
      <c r="CGR48" s="18"/>
      <c r="CGS48" s="18"/>
      <c r="CGT48" s="18"/>
      <c r="CGU48" s="18"/>
      <c r="CGV48" s="18"/>
      <c r="CGW48" s="18"/>
      <c r="CGX48" s="18"/>
      <c r="CGY48" s="18"/>
      <c r="CGZ48" s="18"/>
      <c r="CHA48" s="18"/>
      <c r="CHB48" s="18"/>
      <c r="CHC48" s="18"/>
      <c r="CHD48" s="18"/>
      <c r="CHE48" s="18"/>
      <c r="CHF48" s="18"/>
      <c r="CHG48" s="18"/>
      <c r="CHH48" s="18"/>
      <c r="CHI48" s="18"/>
      <c r="CHJ48" s="18"/>
      <c r="CHK48" s="18"/>
      <c r="CHL48" s="18"/>
      <c r="CHM48" s="18"/>
      <c r="CHN48" s="18"/>
      <c r="CHO48" s="18"/>
      <c r="CHP48" s="18"/>
      <c r="CHQ48" s="18"/>
      <c r="CHR48" s="18"/>
      <c r="CHS48" s="18"/>
      <c r="CHT48" s="18"/>
      <c r="CHU48" s="18"/>
      <c r="CHV48" s="18"/>
      <c r="CHW48" s="18"/>
      <c r="CHX48" s="18"/>
      <c r="CHY48" s="18"/>
      <c r="CHZ48" s="18"/>
      <c r="CIA48" s="18"/>
      <c r="CIB48" s="18"/>
      <c r="CIC48" s="18"/>
      <c r="CID48" s="18"/>
      <c r="CIE48" s="18"/>
      <c r="CIF48" s="18"/>
      <c r="CIG48" s="18"/>
      <c r="CIH48" s="18"/>
      <c r="CII48" s="18"/>
      <c r="CIJ48" s="18"/>
      <c r="CIK48" s="18"/>
      <c r="CIL48" s="18"/>
      <c r="CIM48" s="18"/>
      <c r="CIN48" s="18"/>
      <c r="CIO48" s="18"/>
      <c r="CIP48" s="18"/>
      <c r="CIQ48" s="18"/>
      <c r="CIR48" s="18"/>
      <c r="CIS48" s="18"/>
      <c r="CIT48" s="18"/>
      <c r="CIU48" s="18"/>
      <c r="CIV48" s="18"/>
      <c r="CIW48" s="18"/>
      <c r="CIX48" s="18"/>
      <c r="CIY48" s="18"/>
      <c r="CIZ48" s="18"/>
      <c r="CJA48" s="18"/>
      <c r="CJB48" s="18"/>
      <c r="CJC48" s="18"/>
      <c r="CJD48" s="18"/>
      <c r="CJE48" s="18"/>
      <c r="CJF48" s="18"/>
      <c r="CJG48" s="18"/>
      <c r="CJH48" s="18"/>
      <c r="CJI48" s="18"/>
      <c r="CJJ48" s="18"/>
      <c r="CJK48" s="18"/>
      <c r="CJL48" s="18"/>
      <c r="CJM48" s="18"/>
      <c r="CJN48" s="18"/>
      <c r="CJO48" s="18"/>
      <c r="CJP48" s="18"/>
      <c r="CJQ48" s="18"/>
      <c r="CJR48" s="18"/>
      <c r="CJS48" s="18"/>
      <c r="CJT48" s="18"/>
      <c r="CJU48" s="18"/>
      <c r="CJV48" s="18"/>
      <c r="CJW48" s="18"/>
      <c r="CJX48" s="18"/>
      <c r="CJY48" s="18"/>
      <c r="CJZ48" s="18"/>
      <c r="CKA48" s="18"/>
      <c r="CKB48" s="18"/>
      <c r="CKC48" s="18"/>
      <c r="CKD48" s="18"/>
      <c r="CKE48" s="18"/>
      <c r="CKF48" s="18"/>
      <c r="CKG48" s="18"/>
      <c r="CKH48" s="18"/>
      <c r="CKI48" s="18"/>
      <c r="CKJ48" s="18"/>
      <c r="CKK48" s="18"/>
      <c r="CKL48" s="18"/>
      <c r="CKM48" s="18"/>
      <c r="CKN48" s="18"/>
      <c r="CKO48" s="18"/>
      <c r="CKP48" s="18"/>
      <c r="CKQ48" s="18"/>
      <c r="CKR48" s="18"/>
      <c r="CKS48" s="18"/>
      <c r="CKT48" s="18"/>
      <c r="CKU48" s="18"/>
      <c r="CKV48" s="18"/>
      <c r="CKW48" s="18"/>
      <c r="CKX48" s="18"/>
      <c r="CKY48" s="18"/>
      <c r="CKZ48" s="18"/>
      <c r="CLA48" s="18"/>
      <c r="CLB48" s="18"/>
      <c r="CLC48" s="18"/>
      <c r="CLD48" s="18"/>
      <c r="CLE48" s="18"/>
      <c r="CLF48" s="18"/>
      <c r="CLG48" s="18"/>
      <c r="CLH48" s="18"/>
      <c r="CLI48" s="18"/>
      <c r="CLJ48" s="18"/>
      <c r="CLK48" s="18"/>
      <c r="CLL48" s="18"/>
      <c r="CLM48" s="18"/>
      <c r="CLN48" s="18"/>
      <c r="CLO48" s="18"/>
      <c r="CLP48" s="18"/>
      <c r="CLQ48" s="18"/>
      <c r="CLR48" s="18"/>
      <c r="CLS48" s="18"/>
      <c r="CLT48" s="18"/>
      <c r="CLU48" s="18"/>
      <c r="CLV48" s="18"/>
      <c r="CLW48" s="18"/>
      <c r="CLX48" s="18"/>
      <c r="CLY48" s="18"/>
      <c r="CLZ48" s="18"/>
      <c r="CMA48" s="18"/>
      <c r="CMB48" s="18"/>
      <c r="CMC48" s="18"/>
      <c r="CMD48" s="18"/>
      <c r="CME48" s="18"/>
      <c r="CMF48" s="18"/>
      <c r="CMG48" s="18"/>
      <c r="CMH48" s="18"/>
      <c r="CMI48" s="18"/>
      <c r="CMJ48" s="18"/>
      <c r="CMK48" s="18"/>
      <c r="CML48" s="18"/>
      <c r="CMM48" s="18"/>
      <c r="CMN48" s="18"/>
      <c r="CMO48" s="18"/>
      <c r="CMP48" s="18"/>
      <c r="CMQ48" s="18"/>
      <c r="CMR48" s="18"/>
      <c r="CMS48" s="18"/>
      <c r="CMT48" s="18"/>
      <c r="CMU48" s="18"/>
      <c r="CMV48" s="18"/>
      <c r="CMW48" s="18"/>
      <c r="CMX48" s="18"/>
      <c r="CMY48" s="18"/>
      <c r="CMZ48" s="18"/>
      <c r="CNA48" s="18"/>
      <c r="CNB48" s="18"/>
      <c r="CNC48" s="18"/>
      <c r="CND48" s="18"/>
      <c r="CNE48" s="18"/>
      <c r="CNF48" s="18"/>
      <c r="CNG48" s="18"/>
      <c r="CNH48" s="18"/>
      <c r="CNI48" s="18"/>
      <c r="CNJ48" s="18"/>
      <c r="CNK48" s="18"/>
      <c r="CNL48" s="18"/>
      <c r="CNM48" s="18"/>
      <c r="CNN48" s="18"/>
      <c r="CNO48" s="18"/>
      <c r="CNP48" s="18"/>
      <c r="CNQ48" s="18"/>
      <c r="CNR48" s="18"/>
      <c r="CNS48" s="18"/>
      <c r="CNT48" s="18"/>
      <c r="CNU48" s="18"/>
      <c r="CNV48" s="18"/>
      <c r="CNW48" s="18"/>
      <c r="CNX48" s="18"/>
      <c r="CNY48" s="18"/>
      <c r="CNZ48" s="18"/>
      <c r="COA48" s="18"/>
      <c r="COB48" s="18"/>
      <c r="COC48" s="18"/>
      <c r="COD48" s="18"/>
      <c r="COE48" s="18"/>
      <c r="COF48" s="18"/>
      <c r="COG48" s="18"/>
      <c r="COH48" s="18"/>
      <c r="COI48" s="18"/>
      <c r="COJ48" s="18"/>
      <c r="COK48" s="18"/>
      <c r="COL48" s="18"/>
      <c r="COM48" s="18"/>
      <c r="CON48" s="18"/>
      <c r="COO48" s="18"/>
      <c r="COP48" s="18"/>
      <c r="COQ48" s="18"/>
      <c r="COR48" s="18"/>
      <c r="COS48" s="18"/>
      <c r="COT48" s="18"/>
      <c r="COU48" s="18"/>
      <c r="COV48" s="18"/>
      <c r="COW48" s="18"/>
      <c r="COX48" s="18"/>
      <c r="COY48" s="18"/>
      <c r="COZ48" s="18"/>
      <c r="CPA48" s="18"/>
      <c r="CPB48" s="18"/>
      <c r="CPC48" s="18"/>
      <c r="CPD48" s="18"/>
      <c r="CPE48" s="18"/>
      <c r="CPF48" s="18"/>
      <c r="CPG48" s="18"/>
      <c r="CPH48" s="18"/>
      <c r="CPI48" s="18"/>
      <c r="CPJ48" s="18"/>
      <c r="CPK48" s="18"/>
      <c r="CPL48" s="18"/>
      <c r="CPM48" s="18"/>
      <c r="CPN48" s="18"/>
      <c r="CPO48" s="18"/>
      <c r="CPP48" s="18"/>
      <c r="CPQ48" s="18"/>
      <c r="CPR48" s="18"/>
      <c r="CPS48" s="18"/>
      <c r="CPT48" s="18"/>
      <c r="CPU48" s="18"/>
      <c r="CPV48" s="18"/>
      <c r="CPW48" s="18"/>
      <c r="CPX48" s="18"/>
      <c r="CPY48" s="18"/>
      <c r="CPZ48" s="18"/>
      <c r="CQA48" s="18"/>
      <c r="CQB48" s="18"/>
      <c r="CQC48" s="18"/>
      <c r="CQD48" s="18"/>
      <c r="CQE48" s="18"/>
      <c r="CQF48" s="18"/>
      <c r="CQG48" s="18"/>
      <c r="CQH48" s="18"/>
      <c r="CQI48" s="18"/>
      <c r="CQJ48" s="18"/>
      <c r="CQK48" s="18"/>
      <c r="CQL48" s="18"/>
      <c r="CQM48" s="18"/>
      <c r="CQN48" s="18"/>
      <c r="CQO48" s="18"/>
      <c r="CQP48" s="18"/>
      <c r="CQQ48" s="18"/>
      <c r="CQR48" s="18"/>
      <c r="CQS48" s="18"/>
      <c r="CQT48" s="18"/>
      <c r="CQU48" s="18"/>
      <c r="CQV48" s="18"/>
      <c r="CQW48" s="18"/>
      <c r="CQX48" s="18"/>
      <c r="CQY48" s="18"/>
      <c r="CQZ48" s="18"/>
      <c r="CRA48" s="18"/>
      <c r="CRB48" s="18"/>
      <c r="CRC48" s="18"/>
      <c r="CRD48" s="18"/>
      <c r="CRE48" s="18"/>
      <c r="CRF48" s="18"/>
      <c r="CRG48" s="18"/>
      <c r="CRH48" s="18"/>
      <c r="CRI48" s="18"/>
      <c r="CRJ48" s="18"/>
      <c r="CRK48" s="18"/>
      <c r="CRL48" s="18"/>
      <c r="CRM48" s="18"/>
      <c r="CRN48" s="18"/>
      <c r="CRO48" s="18"/>
      <c r="CRP48" s="18"/>
      <c r="CRQ48" s="18"/>
      <c r="CRR48" s="18"/>
      <c r="CRS48" s="18"/>
      <c r="CRT48" s="18"/>
      <c r="CRU48" s="18"/>
      <c r="CRV48" s="18"/>
      <c r="CRW48" s="18"/>
      <c r="CRX48" s="18"/>
      <c r="CRY48" s="18"/>
      <c r="CRZ48" s="18"/>
      <c r="CSA48" s="18"/>
      <c r="CSB48" s="18"/>
      <c r="CSC48" s="18"/>
      <c r="CSD48" s="18"/>
      <c r="CSE48" s="18"/>
      <c r="CSF48" s="18"/>
      <c r="CSG48" s="18"/>
      <c r="CSH48" s="18"/>
      <c r="CSI48" s="18"/>
      <c r="CSJ48" s="18"/>
      <c r="CSK48" s="18"/>
      <c r="CSL48" s="18"/>
      <c r="CSM48" s="18"/>
      <c r="CSN48" s="18"/>
      <c r="CSO48" s="18"/>
      <c r="CSP48" s="18"/>
      <c r="CSQ48" s="18"/>
      <c r="CSR48" s="18"/>
      <c r="CSS48" s="18"/>
      <c r="CST48" s="18"/>
      <c r="CSU48" s="18"/>
      <c r="CSV48" s="18"/>
      <c r="CSW48" s="18"/>
      <c r="CSX48" s="18"/>
      <c r="CSY48" s="18"/>
      <c r="CSZ48" s="18"/>
      <c r="CTA48" s="18"/>
      <c r="CTB48" s="18"/>
      <c r="CTC48" s="18"/>
      <c r="CTD48" s="18"/>
      <c r="CTE48" s="18"/>
      <c r="CTF48" s="18"/>
      <c r="CTG48" s="18"/>
      <c r="CTH48" s="18"/>
      <c r="CTI48" s="18"/>
      <c r="CTJ48" s="18"/>
      <c r="CTK48" s="18"/>
      <c r="CTL48" s="18"/>
      <c r="CTM48" s="18"/>
      <c r="CTN48" s="18"/>
      <c r="CTO48" s="18"/>
      <c r="CTP48" s="18"/>
      <c r="CTQ48" s="18"/>
      <c r="CTR48" s="18"/>
      <c r="CTS48" s="18"/>
      <c r="CTT48" s="18"/>
      <c r="CTU48" s="18"/>
      <c r="CTV48" s="18"/>
      <c r="CTW48" s="18"/>
      <c r="CTX48" s="18"/>
      <c r="CTY48" s="18"/>
      <c r="CTZ48" s="18"/>
      <c r="CUA48" s="18"/>
      <c r="CUB48" s="18"/>
      <c r="CUC48" s="18"/>
      <c r="CUD48" s="18"/>
      <c r="CUE48" s="18"/>
      <c r="CUF48" s="18"/>
      <c r="CUG48" s="18"/>
      <c r="CUH48" s="18"/>
      <c r="CUI48" s="18"/>
      <c r="CUJ48" s="18"/>
      <c r="CUK48" s="18"/>
      <c r="CUL48" s="18"/>
      <c r="CUM48" s="18"/>
      <c r="CUN48" s="18"/>
      <c r="CUO48" s="18"/>
      <c r="CUP48" s="18"/>
      <c r="CUQ48" s="18"/>
      <c r="CUR48" s="18"/>
      <c r="CUS48" s="18"/>
      <c r="CUT48" s="18"/>
      <c r="CUU48" s="18"/>
      <c r="CUV48" s="18"/>
      <c r="CUW48" s="18"/>
      <c r="CUX48" s="18"/>
      <c r="CUY48" s="18"/>
      <c r="CUZ48" s="18"/>
      <c r="CVA48" s="18"/>
      <c r="CVB48" s="18"/>
      <c r="CVC48" s="18"/>
      <c r="CVD48" s="18"/>
      <c r="CVE48" s="18"/>
      <c r="CVF48" s="18"/>
      <c r="CVG48" s="18"/>
      <c r="CVH48" s="18"/>
      <c r="CVI48" s="18"/>
      <c r="CVJ48" s="18"/>
      <c r="CVK48" s="18"/>
      <c r="CVL48" s="18"/>
      <c r="CVM48" s="18"/>
      <c r="CVN48" s="18"/>
      <c r="CVO48" s="18"/>
      <c r="CVP48" s="18"/>
      <c r="CVQ48" s="18"/>
      <c r="CVR48" s="18"/>
      <c r="CVS48" s="18"/>
      <c r="CVT48" s="18"/>
      <c r="CVU48" s="18"/>
      <c r="CVV48" s="18"/>
      <c r="CVW48" s="18"/>
      <c r="CVX48" s="18"/>
      <c r="CVY48" s="18"/>
      <c r="CVZ48" s="18"/>
      <c r="CWA48" s="18"/>
      <c r="CWB48" s="18"/>
      <c r="CWC48" s="18"/>
      <c r="CWD48" s="18"/>
      <c r="CWE48" s="18"/>
      <c r="CWF48" s="18"/>
      <c r="CWG48" s="18"/>
      <c r="CWH48" s="18"/>
      <c r="CWI48" s="18"/>
      <c r="CWJ48" s="18"/>
      <c r="CWK48" s="18"/>
      <c r="CWL48" s="18"/>
      <c r="CWM48" s="18"/>
      <c r="CWN48" s="18"/>
      <c r="CWO48" s="18"/>
      <c r="CWP48" s="18"/>
      <c r="CWQ48" s="18"/>
      <c r="CWR48" s="18"/>
      <c r="CWS48" s="18"/>
      <c r="CWT48" s="18"/>
      <c r="CWU48" s="18"/>
      <c r="CWV48" s="18"/>
      <c r="CWW48" s="18"/>
      <c r="CWX48" s="18"/>
      <c r="CWY48" s="18"/>
      <c r="CWZ48" s="18"/>
      <c r="CXA48" s="18"/>
      <c r="CXB48" s="18"/>
      <c r="CXC48" s="18"/>
      <c r="CXD48" s="18"/>
      <c r="CXE48" s="18"/>
      <c r="CXF48" s="18"/>
      <c r="CXG48" s="18"/>
      <c r="CXH48" s="18"/>
      <c r="CXI48" s="18"/>
      <c r="CXJ48" s="18"/>
      <c r="CXK48" s="18"/>
      <c r="CXL48" s="18"/>
      <c r="CXM48" s="18"/>
      <c r="CXN48" s="18"/>
      <c r="CXO48" s="18"/>
      <c r="CXP48" s="18"/>
      <c r="CXQ48" s="18"/>
      <c r="CXR48" s="18"/>
      <c r="CXS48" s="18"/>
      <c r="CXT48" s="18"/>
      <c r="CXU48" s="18"/>
      <c r="CXV48" s="18"/>
      <c r="CXW48" s="18"/>
      <c r="CXX48" s="18"/>
      <c r="CXY48" s="18"/>
      <c r="CXZ48" s="18"/>
      <c r="CYA48" s="18"/>
      <c r="CYB48" s="18"/>
      <c r="CYC48" s="18"/>
      <c r="CYD48" s="18"/>
      <c r="CYE48" s="18"/>
      <c r="CYF48" s="18"/>
      <c r="CYG48" s="18"/>
      <c r="CYH48" s="18"/>
      <c r="CYI48" s="18"/>
      <c r="CYJ48" s="18"/>
      <c r="CYK48" s="18"/>
      <c r="CYL48" s="18"/>
      <c r="CYM48" s="18"/>
      <c r="CYN48" s="18"/>
      <c r="CYO48" s="18"/>
      <c r="CYP48" s="18"/>
      <c r="CYQ48" s="18"/>
      <c r="CYR48" s="18"/>
      <c r="CYS48" s="18"/>
      <c r="CYT48" s="18"/>
      <c r="CYU48" s="18"/>
      <c r="CYV48" s="18"/>
      <c r="CYW48" s="18"/>
      <c r="CYX48" s="18"/>
      <c r="CYY48" s="18"/>
      <c r="CYZ48" s="18"/>
      <c r="CZA48" s="18"/>
      <c r="CZB48" s="18"/>
      <c r="CZC48" s="18"/>
      <c r="CZD48" s="18"/>
      <c r="CZE48" s="18"/>
      <c r="CZF48" s="18"/>
      <c r="CZG48" s="18"/>
      <c r="CZH48" s="18"/>
      <c r="CZI48" s="18"/>
      <c r="CZJ48" s="18"/>
      <c r="CZK48" s="18"/>
      <c r="CZL48" s="18"/>
      <c r="CZM48" s="18"/>
      <c r="CZN48" s="18"/>
      <c r="CZO48" s="18"/>
      <c r="CZP48" s="18"/>
      <c r="CZQ48" s="18"/>
      <c r="CZR48" s="18"/>
      <c r="CZS48" s="18"/>
      <c r="CZT48" s="18"/>
      <c r="CZU48" s="18"/>
      <c r="CZV48" s="18"/>
      <c r="CZW48" s="18"/>
      <c r="CZX48" s="18"/>
      <c r="CZY48" s="18"/>
      <c r="CZZ48" s="18"/>
      <c r="DAA48" s="18"/>
      <c r="DAB48" s="18"/>
      <c r="DAC48" s="18"/>
      <c r="DAD48" s="18"/>
      <c r="DAE48" s="18"/>
      <c r="DAF48" s="18"/>
      <c r="DAG48" s="18"/>
      <c r="DAH48" s="18"/>
      <c r="DAI48" s="18"/>
      <c r="DAJ48" s="18"/>
      <c r="DAK48" s="18"/>
      <c r="DAL48" s="18"/>
      <c r="DAM48" s="18"/>
      <c r="DAN48" s="18"/>
      <c r="DAO48" s="18"/>
      <c r="DAP48" s="18"/>
      <c r="DAQ48" s="18"/>
      <c r="DAR48" s="18"/>
      <c r="DAS48" s="18"/>
      <c r="DAT48" s="18"/>
      <c r="DAU48" s="18"/>
      <c r="DAV48" s="18"/>
      <c r="DAW48" s="18"/>
      <c r="DAX48" s="18"/>
      <c r="DAY48" s="18"/>
      <c r="DAZ48" s="18"/>
      <c r="DBA48" s="18"/>
      <c r="DBB48" s="18"/>
      <c r="DBC48" s="18"/>
      <c r="DBD48" s="18"/>
      <c r="DBE48" s="18"/>
      <c r="DBF48" s="18"/>
      <c r="DBG48" s="18"/>
      <c r="DBH48" s="18"/>
      <c r="DBI48" s="18"/>
      <c r="DBJ48" s="18"/>
      <c r="DBK48" s="18"/>
      <c r="DBL48" s="18"/>
      <c r="DBM48" s="18"/>
      <c r="DBN48" s="18"/>
      <c r="DBO48" s="18"/>
      <c r="DBP48" s="18"/>
      <c r="DBQ48" s="18"/>
      <c r="DBR48" s="18"/>
      <c r="DBS48" s="18"/>
      <c r="DBT48" s="18"/>
      <c r="DBU48" s="18"/>
      <c r="DBV48" s="18"/>
      <c r="DBW48" s="18"/>
      <c r="DBX48" s="18"/>
      <c r="DBY48" s="18"/>
      <c r="DBZ48" s="18"/>
      <c r="DCA48" s="18"/>
      <c r="DCB48" s="18"/>
      <c r="DCC48" s="18"/>
      <c r="DCD48" s="18"/>
      <c r="DCE48" s="18"/>
      <c r="DCF48" s="18"/>
      <c r="DCG48" s="18"/>
      <c r="DCH48" s="18"/>
      <c r="DCI48" s="18"/>
      <c r="DCJ48" s="18"/>
      <c r="DCK48" s="18"/>
      <c r="DCL48" s="18"/>
      <c r="DCM48" s="18"/>
      <c r="DCN48" s="18"/>
      <c r="DCO48" s="18"/>
      <c r="DCP48" s="18"/>
      <c r="DCQ48" s="18"/>
      <c r="DCR48" s="18"/>
      <c r="DCS48" s="18"/>
      <c r="DCT48" s="18"/>
      <c r="DCU48" s="18"/>
      <c r="DCV48" s="18"/>
      <c r="DCW48" s="18"/>
      <c r="DCX48" s="18"/>
      <c r="DCY48" s="18"/>
      <c r="DCZ48" s="18"/>
      <c r="DDA48" s="18"/>
      <c r="DDB48" s="18"/>
      <c r="DDC48" s="18"/>
      <c r="DDD48" s="18"/>
      <c r="DDE48" s="18"/>
      <c r="DDF48" s="18"/>
      <c r="DDG48" s="18"/>
      <c r="DDH48" s="18"/>
      <c r="DDI48" s="18"/>
      <c r="DDJ48" s="18"/>
      <c r="DDK48" s="18"/>
      <c r="DDL48" s="18"/>
      <c r="DDM48" s="18"/>
      <c r="DDN48" s="18"/>
      <c r="DDO48" s="18"/>
      <c r="DDP48" s="18"/>
      <c r="DDQ48" s="18"/>
      <c r="DDR48" s="18"/>
      <c r="DDS48" s="18"/>
      <c r="DDT48" s="18"/>
      <c r="DDU48" s="18"/>
      <c r="DDV48" s="18"/>
      <c r="DDW48" s="18"/>
      <c r="DDX48" s="18"/>
      <c r="DDY48" s="18"/>
      <c r="DDZ48" s="18"/>
      <c r="DEA48" s="18"/>
      <c r="DEB48" s="18"/>
      <c r="DEC48" s="18"/>
      <c r="DED48" s="18"/>
      <c r="DEE48" s="18"/>
      <c r="DEF48" s="18"/>
      <c r="DEG48" s="18"/>
      <c r="DEH48" s="18"/>
      <c r="DEI48" s="18"/>
      <c r="DEJ48" s="18"/>
      <c r="DEK48" s="18"/>
      <c r="DEL48" s="18"/>
      <c r="DEM48" s="18"/>
      <c r="DEN48" s="18"/>
      <c r="DEO48" s="18"/>
      <c r="DEP48" s="18"/>
      <c r="DEQ48" s="18"/>
      <c r="DER48" s="18"/>
      <c r="DES48" s="18"/>
      <c r="DET48" s="18"/>
      <c r="DEU48" s="18"/>
      <c r="DEV48" s="18"/>
      <c r="DEW48" s="18"/>
      <c r="DEX48" s="18"/>
      <c r="DEY48" s="18"/>
      <c r="DEZ48" s="18"/>
      <c r="DFA48" s="18"/>
      <c r="DFB48" s="18"/>
      <c r="DFC48" s="18"/>
      <c r="DFD48" s="18"/>
      <c r="DFE48" s="18"/>
      <c r="DFF48" s="18"/>
      <c r="DFG48" s="18"/>
      <c r="DFH48" s="18"/>
      <c r="DFI48" s="18"/>
      <c r="DFJ48" s="18"/>
      <c r="DFK48" s="18"/>
      <c r="DFL48" s="18"/>
      <c r="DFM48" s="18"/>
      <c r="DFN48" s="18"/>
      <c r="DFO48" s="18"/>
      <c r="DFP48" s="18"/>
      <c r="DFQ48" s="18"/>
      <c r="DFR48" s="18"/>
      <c r="DFS48" s="18"/>
      <c r="DFT48" s="18"/>
      <c r="DFU48" s="18"/>
      <c r="DFV48" s="18"/>
      <c r="DFW48" s="18"/>
      <c r="DFX48" s="18"/>
      <c r="DFY48" s="18"/>
      <c r="DFZ48" s="18"/>
      <c r="DGA48" s="18"/>
      <c r="DGB48" s="18"/>
      <c r="DGC48" s="18"/>
      <c r="DGD48" s="18"/>
      <c r="DGE48" s="18"/>
      <c r="DGF48" s="18"/>
      <c r="DGG48" s="18"/>
      <c r="DGH48" s="18"/>
      <c r="DGI48" s="18"/>
      <c r="DGJ48" s="18"/>
      <c r="DGK48" s="18"/>
      <c r="DGL48" s="18"/>
      <c r="DGM48" s="18"/>
      <c r="DGN48" s="18"/>
      <c r="DGO48" s="18"/>
      <c r="DGP48" s="18"/>
      <c r="DGQ48" s="18"/>
      <c r="DGR48" s="18"/>
      <c r="DGS48" s="18"/>
      <c r="DGT48" s="18"/>
      <c r="DGU48" s="18"/>
      <c r="DGV48" s="18"/>
      <c r="DGW48" s="18"/>
      <c r="DGX48" s="18"/>
      <c r="DGY48" s="18"/>
      <c r="DGZ48" s="18"/>
      <c r="DHA48" s="18"/>
      <c r="DHB48" s="18"/>
      <c r="DHC48" s="18"/>
      <c r="DHD48" s="18"/>
      <c r="DHE48" s="18"/>
      <c r="DHF48" s="18"/>
      <c r="DHG48" s="18"/>
      <c r="DHH48" s="18"/>
      <c r="DHI48" s="18"/>
      <c r="DHJ48" s="18"/>
      <c r="DHK48" s="18"/>
      <c r="DHL48" s="18"/>
      <c r="DHM48" s="18"/>
      <c r="DHN48" s="18"/>
      <c r="DHO48" s="18"/>
      <c r="DHP48" s="18"/>
      <c r="DHQ48" s="18"/>
      <c r="DHR48" s="18"/>
      <c r="DHS48" s="18"/>
      <c r="DHT48" s="18"/>
      <c r="DHU48" s="18"/>
      <c r="DHV48" s="18"/>
      <c r="DHW48" s="18"/>
      <c r="DHX48" s="18"/>
      <c r="DHY48" s="18"/>
      <c r="DHZ48" s="18"/>
      <c r="DIA48" s="18"/>
      <c r="DIB48" s="18"/>
      <c r="DIC48" s="18"/>
      <c r="DID48" s="18"/>
      <c r="DIE48" s="18"/>
      <c r="DIF48" s="18"/>
      <c r="DIG48" s="18"/>
      <c r="DIH48" s="18"/>
      <c r="DII48" s="18"/>
      <c r="DIJ48" s="18"/>
      <c r="DIK48" s="18"/>
      <c r="DIL48" s="18"/>
      <c r="DIM48" s="18"/>
      <c r="DIN48" s="18"/>
      <c r="DIO48" s="18"/>
      <c r="DIP48" s="18"/>
      <c r="DIQ48" s="18"/>
      <c r="DIR48" s="18"/>
      <c r="DIS48" s="18"/>
      <c r="DIT48" s="18"/>
      <c r="DIU48" s="18"/>
      <c r="DIV48" s="18"/>
      <c r="DIW48" s="18"/>
      <c r="DIX48" s="18"/>
      <c r="DIY48" s="18"/>
      <c r="DIZ48" s="18"/>
      <c r="DJA48" s="18"/>
      <c r="DJB48" s="18"/>
      <c r="DJC48" s="18"/>
      <c r="DJD48" s="18"/>
      <c r="DJE48" s="18"/>
      <c r="DJF48" s="18"/>
      <c r="DJG48" s="18"/>
      <c r="DJH48" s="18"/>
      <c r="DJI48" s="18"/>
      <c r="DJJ48" s="18"/>
      <c r="DJK48" s="18"/>
      <c r="DJL48" s="18"/>
      <c r="DJM48" s="18"/>
      <c r="DJN48" s="18"/>
      <c r="DJO48" s="18"/>
      <c r="DJP48" s="18"/>
      <c r="DJQ48" s="18"/>
      <c r="DJR48" s="18"/>
      <c r="DJS48" s="18"/>
      <c r="DJT48" s="18"/>
      <c r="DJU48" s="18"/>
      <c r="DJV48" s="18"/>
      <c r="DJW48" s="18"/>
      <c r="DJX48" s="18"/>
      <c r="DJY48" s="18"/>
      <c r="DJZ48" s="18"/>
      <c r="DKA48" s="18"/>
      <c r="DKB48" s="18"/>
      <c r="DKC48" s="18"/>
      <c r="DKD48" s="18"/>
      <c r="DKE48" s="18"/>
      <c r="DKF48" s="18"/>
      <c r="DKG48" s="18"/>
      <c r="DKH48" s="18"/>
      <c r="DKI48" s="18"/>
      <c r="DKJ48" s="18"/>
      <c r="DKK48" s="18"/>
      <c r="DKL48" s="18"/>
      <c r="DKM48" s="18"/>
      <c r="DKN48" s="18"/>
      <c r="DKO48" s="18"/>
      <c r="DKP48" s="18"/>
      <c r="DKQ48" s="18"/>
      <c r="DKR48" s="18"/>
      <c r="DKS48" s="18"/>
      <c r="DKT48" s="18"/>
      <c r="DKU48" s="18"/>
      <c r="DKV48" s="18"/>
      <c r="DKW48" s="18"/>
      <c r="DKX48" s="18"/>
      <c r="DKY48" s="18"/>
      <c r="DKZ48" s="18"/>
      <c r="DLA48" s="18"/>
      <c r="DLB48" s="18"/>
      <c r="DLC48" s="18"/>
      <c r="DLD48" s="18"/>
      <c r="DLE48" s="18"/>
      <c r="DLF48" s="18"/>
      <c r="DLG48" s="18"/>
      <c r="DLH48" s="18"/>
      <c r="DLI48" s="18"/>
      <c r="DLJ48" s="18"/>
      <c r="DLK48" s="18"/>
      <c r="DLL48" s="18"/>
      <c r="DLM48" s="18"/>
      <c r="DLN48" s="18"/>
      <c r="DLO48" s="18"/>
      <c r="DLP48" s="18"/>
      <c r="DLQ48" s="18"/>
      <c r="DLR48" s="18"/>
      <c r="DLS48" s="18"/>
      <c r="DLT48" s="18"/>
      <c r="DLU48" s="18"/>
      <c r="DLV48" s="18"/>
      <c r="DLW48" s="18"/>
      <c r="DLX48" s="18"/>
      <c r="DLY48" s="18"/>
      <c r="DLZ48" s="18"/>
      <c r="DMA48" s="18"/>
      <c r="DMB48" s="18"/>
      <c r="DMC48" s="18"/>
      <c r="DMD48" s="18"/>
      <c r="DME48" s="18"/>
      <c r="DMF48" s="18"/>
      <c r="DMG48" s="18"/>
      <c r="DMH48" s="18"/>
      <c r="DMI48" s="18"/>
      <c r="DMJ48" s="18"/>
      <c r="DMK48" s="18"/>
      <c r="DML48" s="18"/>
      <c r="DMM48" s="18"/>
      <c r="DMN48" s="18"/>
      <c r="DMO48" s="18"/>
      <c r="DMP48" s="18"/>
      <c r="DMQ48" s="18"/>
      <c r="DMR48" s="18"/>
      <c r="DMS48" s="18"/>
      <c r="DMT48" s="18"/>
      <c r="DMU48" s="18"/>
      <c r="DMV48" s="18"/>
      <c r="DMW48" s="18"/>
      <c r="DMX48" s="18"/>
      <c r="DMY48" s="18"/>
      <c r="DMZ48" s="18"/>
      <c r="DNA48" s="18"/>
      <c r="DNB48" s="18"/>
      <c r="DNC48" s="18"/>
      <c r="DND48" s="18"/>
      <c r="DNE48" s="18"/>
      <c r="DNF48" s="18"/>
      <c r="DNG48" s="18"/>
      <c r="DNH48" s="18"/>
      <c r="DNI48" s="18"/>
      <c r="DNJ48" s="18"/>
      <c r="DNK48" s="18"/>
      <c r="DNL48" s="18"/>
      <c r="DNM48" s="18"/>
      <c r="DNN48" s="18"/>
      <c r="DNO48" s="18"/>
      <c r="DNP48" s="18"/>
      <c r="DNQ48" s="18"/>
      <c r="DNR48" s="18"/>
      <c r="DNS48" s="18"/>
      <c r="DNT48" s="18"/>
      <c r="DNU48" s="18"/>
      <c r="DNV48" s="18"/>
      <c r="DNW48" s="18"/>
      <c r="DNX48" s="18"/>
      <c r="DNY48" s="18"/>
      <c r="DNZ48" s="18"/>
      <c r="DOA48" s="18"/>
      <c r="DOB48" s="18"/>
      <c r="DOC48" s="18"/>
      <c r="DOD48" s="18"/>
      <c r="DOE48" s="18"/>
      <c r="DOF48" s="18"/>
      <c r="DOG48" s="18"/>
      <c r="DOH48" s="18"/>
      <c r="DOI48" s="18"/>
      <c r="DOJ48" s="18"/>
      <c r="DOK48" s="18"/>
      <c r="DOL48" s="18"/>
      <c r="DOM48" s="18"/>
      <c r="DON48" s="18"/>
      <c r="DOO48" s="18"/>
      <c r="DOP48" s="18"/>
      <c r="DOQ48" s="18"/>
      <c r="DOR48" s="18"/>
      <c r="DOS48" s="18"/>
      <c r="DOT48" s="18"/>
      <c r="DOU48" s="18"/>
      <c r="DOV48" s="18"/>
      <c r="DOW48" s="18"/>
      <c r="DOX48" s="18"/>
      <c r="DOY48" s="18"/>
      <c r="DOZ48" s="18"/>
      <c r="DPA48" s="18"/>
      <c r="DPB48" s="18"/>
      <c r="DPC48" s="18"/>
      <c r="DPD48" s="18"/>
      <c r="DPE48" s="18"/>
      <c r="DPF48" s="18"/>
      <c r="DPG48" s="18"/>
      <c r="DPH48" s="18"/>
      <c r="DPI48" s="18"/>
      <c r="DPJ48" s="18"/>
      <c r="DPK48" s="18"/>
      <c r="DPL48" s="18"/>
      <c r="DPM48" s="18"/>
      <c r="DPN48" s="18"/>
      <c r="DPO48" s="18"/>
      <c r="DPP48" s="18"/>
      <c r="DPQ48" s="18"/>
      <c r="DPR48" s="18"/>
      <c r="DPS48" s="18"/>
      <c r="DPT48" s="18"/>
      <c r="DPU48" s="18"/>
      <c r="DPV48" s="18"/>
      <c r="DPW48" s="18"/>
      <c r="DPX48" s="18"/>
      <c r="DPY48" s="18"/>
      <c r="DPZ48" s="18"/>
      <c r="DQA48" s="18"/>
      <c r="DQB48" s="18"/>
      <c r="DQC48" s="18"/>
      <c r="DQD48" s="18"/>
      <c r="DQE48" s="18"/>
      <c r="DQF48" s="18"/>
      <c r="DQG48" s="18"/>
      <c r="DQH48" s="18"/>
      <c r="DQI48" s="18"/>
      <c r="DQJ48" s="18"/>
      <c r="DQK48" s="18"/>
      <c r="DQL48" s="18"/>
      <c r="DQM48" s="18"/>
      <c r="DQN48" s="18"/>
      <c r="DQO48" s="18"/>
      <c r="DQP48" s="18"/>
      <c r="DQQ48" s="18"/>
      <c r="DQR48" s="18"/>
      <c r="DQS48" s="18"/>
      <c r="DQT48" s="18"/>
      <c r="DQU48" s="18"/>
      <c r="DQV48" s="18"/>
      <c r="DQW48" s="18"/>
      <c r="DQX48" s="18"/>
      <c r="DQY48" s="18"/>
      <c r="DQZ48" s="18"/>
      <c r="DRA48" s="18"/>
      <c r="DRB48" s="18"/>
      <c r="DRC48" s="18"/>
      <c r="DRD48" s="18"/>
      <c r="DRE48" s="18"/>
      <c r="DRF48" s="18"/>
      <c r="DRG48" s="18"/>
      <c r="DRH48" s="18"/>
      <c r="DRI48" s="18"/>
      <c r="DRJ48" s="18"/>
      <c r="DRK48" s="18"/>
      <c r="DRL48" s="18"/>
      <c r="DRM48" s="18"/>
      <c r="DRN48" s="18"/>
      <c r="DRO48" s="18"/>
      <c r="DRP48" s="18"/>
      <c r="DRQ48" s="18"/>
      <c r="DRR48" s="18"/>
      <c r="DRS48" s="18"/>
      <c r="DRT48" s="18"/>
      <c r="DRU48" s="18"/>
      <c r="DRV48" s="18"/>
      <c r="DRW48" s="18"/>
      <c r="DRX48" s="18"/>
      <c r="DRY48" s="18"/>
      <c r="DRZ48" s="18"/>
      <c r="DSA48" s="18"/>
      <c r="DSB48" s="18"/>
      <c r="DSC48" s="18"/>
      <c r="DSD48" s="18"/>
      <c r="DSE48" s="18"/>
      <c r="DSF48" s="18"/>
      <c r="DSG48" s="18"/>
      <c r="DSH48" s="18"/>
      <c r="DSI48" s="18"/>
      <c r="DSJ48" s="18"/>
      <c r="DSK48" s="18"/>
      <c r="DSL48" s="18"/>
      <c r="DSM48" s="18"/>
      <c r="DSN48" s="18"/>
      <c r="DSO48" s="18"/>
      <c r="DSP48" s="18"/>
      <c r="DSQ48" s="18"/>
      <c r="DSR48" s="18"/>
      <c r="DSS48" s="18"/>
      <c r="DST48" s="18"/>
      <c r="DSU48" s="18"/>
      <c r="DSV48" s="18"/>
      <c r="DSW48" s="18"/>
      <c r="DSX48" s="18"/>
      <c r="DSY48" s="18"/>
      <c r="DSZ48" s="18"/>
      <c r="DTA48" s="18"/>
      <c r="DTB48" s="18"/>
      <c r="DTC48" s="18"/>
      <c r="DTD48" s="18"/>
      <c r="DTE48" s="18"/>
      <c r="DTF48" s="18"/>
      <c r="DTG48" s="18"/>
      <c r="DTH48" s="18"/>
      <c r="DTI48" s="18"/>
      <c r="DTJ48" s="18"/>
      <c r="DTK48" s="18"/>
      <c r="DTL48" s="18"/>
      <c r="DTM48" s="18"/>
      <c r="DTN48" s="18"/>
      <c r="DTO48" s="18"/>
      <c r="DTP48" s="18"/>
      <c r="DTQ48" s="18"/>
      <c r="DTR48" s="18"/>
      <c r="DTS48" s="18"/>
      <c r="DTT48" s="18"/>
      <c r="DTU48" s="18"/>
      <c r="DTV48" s="18"/>
      <c r="DTW48" s="18"/>
      <c r="DTX48" s="18"/>
      <c r="DTY48" s="18"/>
      <c r="DTZ48" s="18"/>
      <c r="DUA48" s="18"/>
      <c r="DUB48" s="18"/>
      <c r="DUC48" s="18"/>
      <c r="DUD48" s="18"/>
      <c r="DUE48" s="18"/>
      <c r="DUF48" s="18"/>
      <c r="DUG48" s="18"/>
      <c r="DUH48" s="18"/>
      <c r="DUI48" s="18"/>
      <c r="DUJ48" s="18"/>
      <c r="DUK48" s="18"/>
      <c r="DUL48" s="18"/>
      <c r="DUM48" s="18"/>
      <c r="DUN48" s="18"/>
      <c r="DUO48" s="18"/>
      <c r="DUP48" s="18"/>
      <c r="DUQ48" s="18"/>
      <c r="DUR48" s="18"/>
      <c r="DUS48" s="18"/>
      <c r="DUT48" s="18"/>
      <c r="DUU48" s="18"/>
      <c r="DUV48" s="18"/>
      <c r="DUW48" s="18"/>
      <c r="DUX48" s="18"/>
      <c r="DUY48" s="18"/>
      <c r="DUZ48" s="18"/>
      <c r="DVA48" s="18"/>
      <c r="DVB48" s="18"/>
      <c r="DVC48" s="18"/>
      <c r="DVD48" s="18"/>
      <c r="DVE48" s="18"/>
      <c r="DVF48" s="18"/>
      <c r="DVG48" s="18"/>
      <c r="DVH48" s="18"/>
      <c r="DVI48" s="18"/>
      <c r="DVJ48" s="18"/>
      <c r="DVK48" s="18"/>
      <c r="DVL48" s="18"/>
      <c r="DVM48" s="18"/>
      <c r="DVN48" s="18"/>
      <c r="DVO48" s="18"/>
      <c r="DVP48" s="18"/>
      <c r="DVQ48" s="18"/>
      <c r="DVR48" s="18"/>
      <c r="DVS48" s="18"/>
      <c r="DVT48" s="18"/>
      <c r="DVU48" s="18"/>
      <c r="DVV48" s="18"/>
      <c r="DVW48" s="18"/>
      <c r="DVX48" s="18"/>
      <c r="DVY48" s="18"/>
      <c r="DVZ48" s="18"/>
      <c r="DWA48" s="18"/>
      <c r="DWB48" s="18"/>
      <c r="DWC48" s="18"/>
      <c r="DWD48" s="18"/>
      <c r="DWE48" s="18"/>
      <c r="DWF48" s="18"/>
      <c r="DWG48" s="18"/>
      <c r="DWH48" s="18"/>
      <c r="DWI48" s="18"/>
      <c r="DWJ48" s="18"/>
      <c r="DWK48" s="18"/>
      <c r="DWL48" s="18"/>
      <c r="DWM48" s="18"/>
      <c r="DWN48" s="18"/>
      <c r="DWO48" s="18"/>
      <c r="DWP48" s="18"/>
      <c r="DWQ48" s="18"/>
      <c r="DWR48" s="18"/>
      <c r="DWS48" s="18"/>
      <c r="DWT48" s="18"/>
      <c r="DWU48" s="18"/>
      <c r="DWV48" s="18"/>
      <c r="DWW48" s="18"/>
      <c r="DWX48" s="18"/>
      <c r="DWY48" s="18"/>
      <c r="DWZ48" s="18"/>
      <c r="DXA48" s="18"/>
      <c r="DXB48" s="18"/>
      <c r="DXC48" s="18"/>
      <c r="DXD48" s="18"/>
      <c r="DXE48" s="18"/>
      <c r="DXF48" s="18"/>
      <c r="DXG48" s="18"/>
      <c r="DXH48" s="18"/>
      <c r="DXI48" s="18"/>
      <c r="DXJ48" s="18"/>
      <c r="DXK48" s="18"/>
      <c r="DXL48" s="18"/>
      <c r="DXM48" s="18"/>
      <c r="DXN48" s="18"/>
      <c r="DXO48" s="18"/>
      <c r="DXP48" s="18"/>
      <c r="DXQ48" s="18"/>
      <c r="DXR48" s="18"/>
      <c r="DXS48" s="18"/>
      <c r="DXT48" s="18"/>
      <c r="DXU48" s="18"/>
      <c r="DXV48" s="18"/>
      <c r="DXW48" s="18"/>
      <c r="DXX48" s="18"/>
      <c r="DXY48" s="18"/>
      <c r="DXZ48" s="18"/>
      <c r="DYA48" s="18"/>
      <c r="DYB48" s="18"/>
      <c r="DYC48" s="18"/>
      <c r="DYD48" s="18"/>
      <c r="DYE48" s="18"/>
      <c r="DYF48" s="18"/>
      <c r="DYG48" s="18"/>
      <c r="DYH48" s="18"/>
      <c r="DYI48" s="18"/>
      <c r="DYJ48" s="18"/>
      <c r="DYK48" s="18"/>
      <c r="DYL48" s="18"/>
      <c r="DYM48" s="18"/>
      <c r="DYN48" s="18"/>
      <c r="DYO48" s="18"/>
      <c r="DYP48" s="18"/>
      <c r="DYQ48" s="18"/>
      <c r="DYR48" s="18"/>
      <c r="DYS48" s="18"/>
      <c r="DYT48" s="18"/>
      <c r="DYU48" s="18"/>
      <c r="DYV48" s="18"/>
      <c r="DYW48" s="18"/>
      <c r="DYX48" s="18"/>
      <c r="DYY48" s="18"/>
      <c r="DYZ48" s="18"/>
      <c r="DZA48" s="18"/>
      <c r="DZB48" s="18"/>
      <c r="DZC48" s="18"/>
      <c r="DZD48" s="18"/>
      <c r="DZE48" s="18"/>
      <c r="DZF48" s="18"/>
      <c r="DZG48" s="18"/>
      <c r="DZH48" s="18"/>
      <c r="DZI48" s="18"/>
      <c r="DZJ48" s="18"/>
      <c r="DZK48" s="18"/>
      <c r="DZL48" s="18"/>
      <c r="DZM48" s="18"/>
      <c r="DZN48" s="18"/>
      <c r="DZO48" s="18"/>
      <c r="DZP48" s="18"/>
      <c r="DZQ48" s="18"/>
      <c r="DZR48" s="18"/>
      <c r="DZS48" s="18"/>
      <c r="DZT48" s="18"/>
      <c r="DZU48" s="18"/>
      <c r="DZV48" s="18"/>
      <c r="DZW48" s="18"/>
      <c r="DZX48" s="18"/>
      <c r="DZY48" s="18"/>
      <c r="DZZ48" s="18"/>
      <c r="EAA48" s="18"/>
      <c r="EAB48" s="18"/>
      <c r="EAC48" s="18"/>
      <c r="EAD48" s="18"/>
      <c r="EAE48" s="18"/>
      <c r="EAF48" s="18"/>
      <c r="EAG48" s="18"/>
      <c r="EAH48" s="18"/>
      <c r="EAI48" s="18"/>
      <c r="EAJ48" s="18"/>
      <c r="EAK48" s="18"/>
      <c r="EAL48" s="18"/>
      <c r="EAM48" s="18"/>
      <c r="EAN48" s="18"/>
      <c r="EAO48" s="18"/>
      <c r="EAP48" s="18"/>
      <c r="EAQ48" s="18"/>
      <c r="EAR48" s="18"/>
      <c r="EAS48" s="18"/>
      <c r="EAT48" s="18"/>
      <c r="EAU48" s="18"/>
      <c r="EAV48" s="18"/>
      <c r="EAW48" s="18"/>
      <c r="EAX48" s="18"/>
      <c r="EAY48" s="18"/>
      <c r="EAZ48" s="18"/>
      <c r="EBA48" s="18"/>
      <c r="EBB48" s="18"/>
      <c r="EBC48" s="18"/>
      <c r="EBD48" s="18"/>
      <c r="EBE48" s="18"/>
      <c r="EBF48" s="18"/>
      <c r="EBG48" s="18"/>
      <c r="EBH48" s="18"/>
      <c r="EBI48" s="18"/>
      <c r="EBJ48" s="18"/>
      <c r="EBK48" s="18"/>
      <c r="EBL48" s="18"/>
      <c r="EBM48" s="18"/>
      <c r="EBN48" s="18"/>
      <c r="EBO48" s="18"/>
      <c r="EBP48" s="18"/>
      <c r="EBQ48" s="18"/>
      <c r="EBR48" s="18"/>
      <c r="EBS48" s="18"/>
      <c r="EBT48" s="18"/>
      <c r="EBU48" s="18"/>
      <c r="EBV48" s="18"/>
      <c r="EBW48" s="18"/>
      <c r="EBX48" s="18"/>
      <c r="EBY48" s="18"/>
      <c r="EBZ48" s="18"/>
      <c r="ECA48" s="18"/>
      <c r="ECB48" s="18"/>
      <c r="ECC48" s="18"/>
      <c r="ECD48" s="18"/>
      <c r="ECE48" s="18"/>
      <c r="ECF48" s="18"/>
      <c r="ECG48" s="18"/>
      <c r="ECH48" s="18"/>
      <c r="ECI48" s="18"/>
      <c r="ECJ48" s="18"/>
      <c r="ECK48" s="18"/>
      <c r="ECL48" s="18"/>
      <c r="ECM48" s="18"/>
      <c r="ECN48" s="18"/>
      <c r="ECO48" s="18"/>
      <c r="ECP48" s="18"/>
      <c r="ECQ48" s="18"/>
      <c r="ECR48" s="18"/>
      <c r="ECS48" s="18"/>
      <c r="ECT48" s="18"/>
      <c r="ECU48" s="18"/>
      <c r="ECV48" s="18"/>
      <c r="ECW48" s="18"/>
      <c r="ECX48" s="18"/>
      <c r="ECY48" s="18"/>
      <c r="ECZ48" s="18"/>
      <c r="EDA48" s="18"/>
      <c r="EDB48" s="18"/>
      <c r="EDC48" s="18"/>
      <c r="EDD48" s="18"/>
      <c r="EDE48" s="18"/>
      <c r="EDF48" s="18"/>
      <c r="EDG48" s="18"/>
      <c r="EDH48" s="18"/>
      <c r="EDI48" s="18"/>
      <c r="EDJ48" s="18"/>
      <c r="EDK48" s="18"/>
      <c r="EDL48" s="18"/>
      <c r="EDM48" s="18"/>
      <c r="EDN48" s="18"/>
      <c r="EDO48" s="18"/>
      <c r="EDP48" s="18"/>
      <c r="EDQ48" s="18"/>
      <c r="EDR48" s="18"/>
      <c r="EDS48" s="18"/>
      <c r="EDT48" s="18"/>
      <c r="EDU48" s="18"/>
      <c r="EDV48" s="18"/>
      <c r="EDW48" s="18"/>
      <c r="EDX48" s="18"/>
      <c r="EDY48" s="18"/>
      <c r="EDZ48" s="18"/>
      <c r="EEA48" s="18"/>
      <c r="EEB48" s="18"/>
      <c r="EEC48" s="18"/>
      <c r="EED48" s="18"/>
      <c r="EEE48" s="18"/>
      <c r="EEF48" s="18"/>
      <c r="EEG48" s="18"/>
      <c r="EEH48" s="18"/>
      <c r="EEI48" s="18"/>
      <c r="EEJ48" s="18"/>
      <c r="EEK48" s="18"/>
      <c r="EEL48" s="18"/>
      <c r="EEM48" s="18"/>
      <c r="EEN48" s="18"/>
      <c r="EEO48" s="18"/>
      <c r="EEP48" s="18"/>
      <c r="EEQ48" s="18"/>
      <c r="EER48" s="18"/>
      <c r="EES48" s="18"/>
      <c r="EET48" s="18"/>
      <c r="EEU48" s="18"/>
      <c r="EEV48" s="18"/>
      <c r="EEW48" s="18"/>
      <c r="EEX48" s="18"/>
      <c r="EEY48" s="18"/>
      <c r="EEZ48" s="18"/>
      <c r="EFA48" s="18"/>
      <c r="EFB48" s="18"/>
      <c r="EFC48" s="18"/>
      <c r="EFD48" s="18"/>
      <c r="EFE48" s="18"/>
      <c r="EFF48" s="18"/>
      <c r="EFG48" s="18"/>
      <c r="EFH48" s="18"/>
      <c r="EFI48" s="18"/>
      <c r="EFJ48" s="18"/>
      <c r="EFK48" s="18"/>
      <c r="EFL48" s="18"/>
      <c r="EFM48" s="18"/>
      <c r="EFN48" s="18"/>
      <c r="EFO48" s="18"/>
      <c r="EFP48" s="18"/>
      <c r="EFQ48" s="18"/>
      <c r="EFR48" s="18"/>
      <c r="EFS48" s="18"/>
      <c r="EFT48" s="18"/>
      <c r="EFU48" s="18"/>
      <c r="EFV48" s="18"/>
      <c r="EFW48" s="18"/>
      <c r="EFX48" s="18"/>
      <c r="EFY48" s="18"/>
      <c r="EFZ48" s="18"/>
      <c r="EGA48" s="18"/>
      <c r="EGB48" s="18"/>
      <c r="EGC48" s="18"/>
      <c r="EGD48" s="18"/>
      <c r="EGE48" s="18"/>
      <c r="EGF48" s="18"/>
      <c r="EGG48" s="18"/>
      <c r="EGH48" s="18"/>
      <c r="EGI48" s="18"/>
      <c r="EGJ48" s="18"/>
      <c r="EGK48" s="18"/>
      <c r="EGL48" s="18"/>
      <c r="EGM48" s="18"/>
      <c r="EGN48" s="18"/>
      <c r="EGO48" s="18"/>
      <c r="EGP48" s="18"/>
      <c r="EGQ48" s="18"/>
      <c r="EGR48" s="18"/>
      <c r="EGS48" s="18"/>
      <c r="EGT48" s="18"/>
      <c r="EGU48" s="18"/>
      <c r="EGV48" s="18"/>
      <c r="EGW48" s="18"/>
      <c r="EGX48" s="18"/>
      <c r="EGY48" s="18"/>
      <c r="EGZ48" s="18"/>
      <c r="EHA48" s="18"/>
      <c r="EHB48" s="18"/>
      <c r="EHC48" s="18"/>
      <c r="EHD48" s="18"/>
      <c r="EHE48" s="18"/>
      <c r="EHF48" s="18"/>
      <c r="EHG48" s="18"/>
      <c r="EHH48" s="18"/>
      <c r="EHI48" s="18"/>
      <c r="EHJ48" s="18"/>
      <c r="EHK48" s="18"/>
      <c r="EHL48" s="18"/>
      <c r="EHM48" s="18"/>
      <c r="EHN48" s="18"/>
      <c r="EHO48" s="18"/>
      <c r="EHP48" s="18"/>
      <c r="EHQ48" s="18"/>
      <c r="EHR48" s="18"/>
      <c r="EHS48" s="18"/>
      <c r="EHT48" s="18"/>
      <c r="EHU48" s="18"/>
      <c r="EHV48" s="18"/>
      <c r="EHW48" s="18"/>
      <c r="EHX48" s="18"/>
      <c r="EHY48" s="18"/>
      <c r="EHZ48" s="18"/>
      <c r="EIA48" s="18"/>
      <c r="EIB48" s="18"/>
      <c r="EIC48" s="18"/>
      <c r="EID48" s="18"/>
      <c r="EIE48" s="18"/>
      <c r="EIF48" s="18"/>
      <c r="EIG48" s="18"/>
      <c r="EIH48" s="18"/>
      <c r="EII48" s="18"/>
      <c r="EIJ48" s="18"/>
      <c r="EIK48" s="18"/>
      <c r="EIL48" s="18"/>
      <c r="EIM48" s="18"/>
      <c r="EIN48" s="18"/>
      <c r="EIO48" s="18"/>
      <c r="EIP48" s="18"/>
      <c r="EIQ48" s="18"/>
      <c r="EIR48" s="18"/>
      <c r="EIS48" s="18"/>
      <c r="EIT48" s="18"/>
      <c r="EIU48" s="18"/>
      <c r="EIV48" s="18"/>
      <c r="EIW48" s="18"/>
      <c r="EIX48" s="18"/>
      <c r="EIY48" s="18"/>
      <c r="EIZ48" s="18"/>
      <c r="EJA48" s="18"/>
      <c r="EJB48" s="18"/>
      <c r="EJC48" s="18"/>
      <c r="EJD48" s="18"/>
      <c r="EJE48" s="18"/>
      <c r="EJF48" s="18"/>
      <c r="EJG48" s="18"/>
      <c r="EJH48" s="18"/>
      <c r="EJI48" s="18"/>
      <c r="EJJ48" s="18"/>
      <c r="EJK48" s="18"/>
      <c r="EJL48" s="18"/>
      <c r="EJM48" s="18"/>
      <c r="EJN48" s="18"/>
      <c r="EJO48" s="18"/>
      <c r="EJP48" s="18"/>
      <c r="EJQ48" s="18"/>
      <c r="EJR48" s="18"/>
      <c r="EJS48" s="18"/>
      <c r="EJT48" s="18"/>
      <c r="EJU48" s="18"/>
      <c r="EJV48" s="18"/>
      <c r="EJW48" s="18"/>
      <c r="EJX48" s="18"/>
      <c r="EJY48" s="18"/>
      <c r="EJZ48" s="18"/>
      <c r="EKA48" s="18"/>
      <c r="EKB48" s="18"/>
      <c r="EKC48" s="18"/>
      <c r="EKD48" s="18"/>
      <c r="EKE48" s="18"/>
      <c r="EKF48" s="18"/>
      <c r="EKG48" s="18"/>
      <c r="EKH48" s="18"/>
      <c r="EKI48" s="18"/>
      <c r="EKJ48" s="18"/>
      <c r="EKK48" s="18"/>
      <c r="EKL48" s="18"/>
      <c r="EKM48" s="18"/>
      <c r="EKN48" s="18"/>
      <c r="EKO48" s="18"/>
      <c r="EKP48" s="18"/>
      <c r="EKQ48" s="18"/>
      <c r="EKR48" s="18"/>
      <c r="EKS48" s="18"/>
      <c r="EKT48" s="18"/>
      <c r="EKU48" s="18"/>
      <c r="EKV48" s="18"/>
      <c r="EKW48" s="18"/>
      <c r="EKX48" s="18"/>
      <c r="EKY48" s="18"/>
      <c r="EKZ48" s="18"/>
      <c r="ELA48" s="18"/>
      <c r="ELB48" s="18"/>
      <c r="ELC48" s="18"/>
      <c r="ELD48" s="18"/>
      <c r="ELE48" s="18"/>
      <c r="ELF48" s="18"/>
      <c r="ELG48" s="18"/>
      <c r="ELH48" s="18"/>
      <c r="ELI48" s="18"/>
      <c r="ELJ48" s="18"/>
      <c r="ELK48" s="18"/>
      <c r="ELL48" s="18"/>
      <c r="ELM48" s="18"/>
      <c r="ELN48" s="18"/>
      <c r="ELO48" s="18"/>
      <c r="ELP48" s="18"/>
      <c r="ELQ48" s="18"/>
      <c r="ELR48" s="18"/>
      <c r="ELS48" s="18"/>
      <c r="ELT48" s="18"/>
      <c r="ELU48" s="18"/>
      <c r="ELV48" s="18"/>
      <c r="ELW48" s="18"/>
      <c r="ELX48" s="18"/>
      <c r="ELY48" s="18"/>
      <c r="ELZ48" s="18"/>
      <c r="EMA48" s="18"/>
      <c r="EMB48" s="18"/>
      <c r="EMC48" s="18"/>
      <c r="EMD48" s="18"/>
      <c r="EME48" s="18"/>
      <c r="EMF48" s="18"/>
      <c r="EMG48" s="18"/>
      <c r="EMH48" s="18"/>
      <c r="EMI48" s="18"/>
      <c r="EMJ48" s="18"/>
      <c r="EMK48" s="18"/>
      <c r="EML48" s="18"/>
      <c r="EMM48" s="18"/>
      <c r="EMN48" s="18"/>
      <c r="EMO48" s="18"/>
      <c r="EMP48" s="18"/>
      <c r="EMQ48" s="18"/>
      <c r="EMR48" s="18"/>
      <c r="EMS48" s="18"/>
      <c r="EMT48" s="18"/>
      <c r="EMU48" s="18"/>
      <c r="EMV48" s="18"/>
      <c r="EMW48" s="18"/>
      <c r="EMX48" s="18"/>
      <c r="EMY48" s="18"/>
      <c r="EMZ48" s="18"/>
      <c r="ENA48" s="18"/>
      <c r="ENB48" s="18"/>
      <c r="ENC48" s="18"/>
      <c r="END48" s="18"/>
      <c r="ENE48" s="18"/>
      <c r="ENF48" s="18"/>
      <c r="ENG48" s="18"/>
      <c r="ENH48" s="18"/>
      <c r="ENI48" s="18"/>
      <c r="ENJ48" s="18"/>
      <c r="ENK48" s="18"/>
      <c r="ENL48" s="18"/>
      <c r="ENM48" s="18"/>
      <c r="ENN48" s="18"/>
      <c r="ENO48" s="18"/>
      <c r="ENP48" s="18"/>
      <c r="ENQ48" s="18"/>
      <c r="ENR48" s="18"/>
      <c r="ENS48" s="18"/>
      <c r="ENT48" s="18"/>
      <c r="ENU48" s="18"/>
      <c r="ENV48" s="18"/>
      <c r="ENW48" s="18"/>
      <c r="ENX48" s="18"/>
      <c r="ENY48" s="18"/>
      <c r="ENZ48" s="18"/>
      <c r="EOA48" s="18"/>
      <c r="EOB48" s="18"/>
      <c r="EOC48" s="18"/>
      <c r="EOD48" s="18"/>
      <c r="EOE48" s="18"/>
      <c r="EOF48" s="18"/>
      <c r="EOG48" s="18"/>
      <c r="EOH48" s="18"/>
      <c r="EOI48" s="18"/>
      <c r="EOJ48" s="18"/>
      <c r="EOK48" s="18"/>
      <c r="EOL48" s="18"/>
      <c r="EOM48" s="18"/>
      <c r="EON48" s="18"/>
      <c r="EOO48" s="18"/>
      <c r="EOP48" s="18"/>
      <c r="EOQ48" s="18"/>
      <c r="EOR48" s="18"/>
      <c r="EOS48" s="18"/>
      <c r="EOT48" s="18"/>
      <c r="EOU48" s="18"/>
      <c r="EOV48" s="18"/>
      <c r="EOW48" s="18"/>
      <c r="EOX48" s="18"/>
      <c r="EOY48" s="18"/>
      <c r="EOZ48" s="18"/>
      <c r="EPA48" s="18"/>
      <c r="EPB48" s="18"/>
      <c r="EPC48" s="18"/>
      <c r="EPD48" s="18"/>
      <c r="EPE48" s="18"/>
      <c r="EPF48" s="18"/>
      <c r="EPG48" s="18"/>
      <c r="EPH48" s="18"/>
      <c r="EPI48" s="18"/>
      <c r="EPJ48" s="18"/>
      <c r="EPK48" s="18"/>
      <c r="EPL48" s="18"/>
      <c r="EPM48" s="18"/>
      <c r="EPN48" s="18"/>
      <c r="EPO48" s="18"/>
      <c r="EPP48" s="18"/>
      <c r="EPQ48" s="18"/>
      <c r="EPR48" s="18"/>
      <c r="EPS48" s="18"/>
      <c r="EPT48" s="18"/>
      <c r="EPU48" s="18"/>
      <c r="EPV48" s="18"/>
      <c r="EPW48" s="18"/>
      <c r="EPX48" s="18"/>
      <c r="EPY48" s="18"/>
      <c r="EPZ48" s="18"/>
      <c r="EQA48" s="18"/>
      <c r="EQB48" s="18"/>
      <c r="EQC48" s="18"/>
      <c r="EQD48" s="18"/>
      <c r="EQE48" s="18"/>
      <c r="EQF48" s="18"/>
      <c r="EQG48" s="18"/>
      <c r="EQH48" s="18"/>
      <c r="EQI48" s="18"/>
      <c r="EQJ48" s="18"/>
      <c r="EQK48" s="18"/>
      <c r="EQL48" s="18"/>
      <c r="EQM48" s="18"/>
      <c r="EQN48" s="18"/>
      <c r="EQO48" s="18"/>
      <c r="EQP48" s="18"/>
      <c r="EQQ48" s="18"/>
      <c r="EQR48" s="18"/>
      <c r="EQS48" s="18"/>
      <c r="EQT48" s="18"/>
      <c r="EQU48" s="18"/>
      <c r="EQV48" s="18"/>
      <c r="EQW48" s="18"/>
      <c r="EQX48" s="18"/>
      <c r="EQY48" s="18"/>
      <c r="EQZ48" s="18"/>
      <c r="ERA48" s="18"/>
      <c r="ERB48" s="18"/>
      <c r="ERC48" s="18"/>
      <c r="ERD48" s="18"/>
      <c r="ERE48" s="18"/>
      <c r="ERF48" s="18"/>
      <c r="ERG48" s="18"/>
      <c r="ERH48" s="18"/>
      <c r="ERI48" s="18"/>
      <c r="ERJ48" s="18"/>
      <c r="ERK48" s="18"/>
      <c r="ERL48" s="18"/>
      <c r="ERM48" s="18"/>
      <c r="ERN48" s="18"/>
      <c r="ERO48" s="18"/>
      <c r="ERP48" s="18"/>
      <c r="ERQ48" s="18"/>
      <c r="ERR48" s="18"/>
      <c r="ERS48" s="18"/>
      <c r="ERT48" s="18"/>
      <c r="ERU48" s="18"/>
      <c r="ERV48" s="18"/>
      <c r="ERW48" s="18"/>
      <c r="ERX48" s="18"/>
      <c r="ERY48" s="18"/>
      <c r="ERZ48" s="18"/>
      <c r="ESA48" s="18"/>
      <c r="ESB48" s="18"/>
      <c r="ESC48" s="18"/>
      <c r="ESD48" s="18"/>
      <c r="ESE48" s="18"/>
      <c r="ESF48" s="18"/>
      <c r="ESG48" s="18"/>
      <c r="ESH48" s="18"/>
      <c r="ESI48" s="18"/>
      <c r="ESJ48" s="18"/>
      <c r="ESK48" s="18"/>
      <c r="ESL48" s="18"/>
      <c r="ESM48" s="18"/>
      <c r="ESN48" s="18"/>
      <c r="ESO48" s="18"/>
      <c r="ESP48" s="18"/>
      <c r="ESQ48" s="18"/>
      <c r="ESR48" s="18"/>
      <c r="ESS48" s="18"/>
      <c r="EST48" s="18"/>
      <c r="ESU48" s="18"/>
      <c r="ESV48" s="18"/>
      <c r="ESW48" s="18"/>
      <c r="ESX48" s="18"/>
      <c r="ESY48" s="18"/>
      <c r="ESZ48" s="18"/>
      <c r="ETA48" s="18"/>
      <c r="ETB48" s="18"/>
      <c r="ETC48" s="18"/>
      <c r="ETD48" s="18"/>
      <c r="ETE48" s="18"/>
      <c r="ETF48" s="18"/>
      <c r="ETG48" s="18"/>
      <c r="ETH48" s="18"/>
      <c r="ETI48" s="18"/>
      <c r="ETJ48" s="18"/>
      <c r="ETK48" s="18"/>
      <c r="ETL48" s="18"/>
      <c r="ETM48" s="18"/>
      <c r="ETN48" s="18"/>
      <c r="ETO48" s="18"/>
      <c r="ETP48" s="18"/>
      <c r="ETQ48" s="18"/>
      <c r="ETR48" s="18"/>
      <c r="ETS48" s="18"/>
      <c r="ETT48" s="18"/>
      <c r="ETU48" s="18"/>
      <c r="ETV48" s="18"/>
      <c r="ETW48" s="18"/>
      <c r="ETX48" s="18"/>
      <c r="ETY48" s="18"/>
      <c r="ETZ48" s="18"/>
      <c r="EUA48" s="18"/>
      <c r="EUB48" s="18"/>
      <c r="EUC48" s="18"/>
      <c r="EUD48" s="18"/>
      <c r="EUE48" s="18"/>
      <c r="EUF48" s="18"/>
      <c r="EUG48" s="18"/>
      <c r="EUH48" s="18"/>
      <c r="EUI48" s="18"/>
      <c r="EUJ48" s="18"/>
      <c r="EUK48" s="18"/>
      <c r="EUL48" s="18"/>
      <c r="EUM48" s="18"/>
      <c r="EUN48" s="18"/>
      <c r="EUO48" s="18"/>
      <c r="EUP48" s="18"/>
      <c r="EUQ48" s="18"/>
      <c r="EUR48" s="18"/>
      <c r="EUS48" s="18"/>
      <c r="EUT48" s="18"/>
      <c r="EUU48" s="18"/>
      <c r="EUV48" s="18"/>
      <c r="EUW48" s="18"/>
      <c r="EUX48" s="18"/>
      <c r="EUY48" s="18"/>
      <c r="EUZ48" s="18"/>
      <c r="EVA48" s="18"/>
      <c r="EVB48" s="18"/>
      <c r="EVC48" s="18"/>
      <c r="EVD48" s="18"/>
      <c r="EVE48" s="18"/>
      <c r="EVF48" s="18"/>
      <c r="EVG48" s="18"/>
      <c r="EVH48" s="18"/>
      <c r="EVI48" s="18"/>
      <c r="EVJ48" s="18"/>
      <c r="EVK48" s="18"/>
      <c r="EVL48" s="18"/>
      <c r="EVM48" s="18"/>
      <c r="EVN48" s="18"/>
      <c r="EVO48" s="18"/>
      <c r="EVP48" s="18"/>
      <c r="EVQ48" s="18"/>
      <c r="EVR48" s="18"/>
      <c r="EVS48" s="18"/>
      <c r="EVT48" s="18"/>
      <c r="EVU48" s="18"/>
      <c r="EVV48" s="18"/>
      <c r="EVW48" s="18"/>
      <c r="EVX48" s="18"/>
      <c r="EVY48" s="18"/>
      <c r="EVZ48" s="18"/>
      <c r="EWA48" s="18"/>
      <c r="EWB48" s="18"/>
      <c r="EWC48" s="18"/>
      <c r="EWD48" s="18"/>
      <c r="EWE48" s="18"/>
      <c r="EWF48" s="18"/>
      <c r="EWG48" s="18"/>
      <c r="EWH48" s="18"/>
      <c r="EWI48" s="18"/>
      <c r="EWJ48" s="18"/>
      <c r="EWK48" s="18"/>
      <c r="EWL48" s="18"/>
      <c r="EWM48" s="18"/>
      <c r="EWN48" s="18"/>
      <c r="EWO48" s="18"/>
      <c r="EWP48" s="18"/>
      <c r="EWQ48" s="18"/>
      <c r="EWR48" s="18"/>
      <c r="EWS48" s="18"/>
      <c r="EWT48" s="18"/>
      <c r="EWU48" s="18"/>
      <c r="EWV48" s="18"/>
      <c r="EWW48" s="18"/>
      <c r="EWX48" s="18"/>
      <c r="EWY48" s="18"/>
      <c r="EWZ48" s="18"/>
      <c r="EXA48" s="18"/>
      <c r="EXB48" s="18"/>
      <c r="EXC48" s="18"/>
      <c r="EXD48" s="18"/>
      <c r="EXE48" s="18"/>
      <c r="EXF48" s="18"/>
      <c r="EXG48" s="18"/>
      <c r="EXH48" s="18"/>
      <c r="EXI48" s="18"/>
      <c r="EXJ48" s="18"/>
      <c r="EXK48" s="18"/>
      <c r="EXL48" s="18"/>
      <c r="EXM48" s="18"/>
      <c r="EXN48" s="18"/>
      <c r="EXO48" s="18"/>
      <c r="EXP48" s="18"/>
      <c r="EXQ48" s="18"/>
      <c r="EXR48" s="18"/>
      <c r="EXS48" s="18"/>
      <c r="EXT48" s="18"/>
      <c r="EXU48" s="18"/>
      <c r="EXV48" s="18"/>
      <c r="EXW48" s="18"/>
      <c r="EXX48" s="18"/>
      <c r="EXY48" s="18"/>
      <c r="EXZ48" s="18"/>
      <c r="EYA48" s="18"/>
      <c r="EYB48" s="18"/>
      <c r="EYC48" s="18"/>
      <c r="EYD48" s="18"/>
      <c r="EYE48" s="18"/>
      <c r="EYF48" s="18"/>
      <c r="EYG48" s="18"/>
      <c r="EYH48" s="18"/>
      <c r="EYI48" s="18"/>
      <c r="EYJ48" s="18"/>
      <c r="EYK48" s="18"/>
      <c r="EYL48" s="18"/>
      <c r="EYM48" s="18"/>
      <c r="EYN48" s="18"/>
      <c r="EYO48" s="18"/>
      <c r="EYP48" s="18"/>
      <c r="EYQ48" s="18"/>
      <c r="EYR48" s="18"/>
      <c r="EYS48" s="18"/>
      <c r="EYT48" s="18"/>
      <c r="EYU48" s="18"/>
      <c r="EYV48" s="18"/>
      <c r="EYW48" s="18"/>
      <c r="EYX48" s="18"/>
      <c r="EYY48" s="18"/>
      <c r="EYZ48" s="18"/>
      <c r="EZA48" s="18"/>
      <c r="EZB48" s="18"/>
      <c r="EZC48" s="18"/>
      <c r="EZD48" s="18"/>
      <c r="EZE48" s="18"/>
      <c r="EZF48" s="18"/>
      <c r="EZG48" s="18"/>
      <c r="EZH48" s="18"/>
      <c r="EZI48" s="18"/>
      <c r="EZJ48" s="18"/>
      <c r="EZK48" s="18"/>
      <c r="EZL48" s="18"/>
      <c r="EZM48" s="18"/>
      <c r="EZN48" s="18"/>
      <c r="EZO48" s="18"/>
      <c r="EZP48" s="18"/>
      <c r="EZQ48" s="18"/>
      <c r="EZR48" s="18"/>
      <c r="EZS48" s="18"/>
      <c r="EZT48" s="18"/>
      <c r="EZU48" s="18"/>
      <c r="EZV48" s="18"/>
      <c r="EZW48" s="18"/>
      <c r="EZX48" s="18"/>
      <c r="EZY48" s="18"/>
      <c r="EZZ48" s="18"/>
      <c r="FAA48" s="18"/>
      <c r="FAB48" s="18"/>
      <c r="FAC48" s="18"/>
      <c r="FAD48" s="18"/>
      <c r="FAE48" s="18"/>
      <c r="FAF48" s="18"/>
      <c r="FAG48" s="18"/>
      <c r="FAH48" s="18"/>
      <c r="FAI48" s="18"/>
      <c r="FAJ48" s="18"/>
      <c r="FAK48" s="18"/>
      <c r="FAL48" s="18"/>
      <c r="FAM48" s="18"/>
      <c r="FAN48" s="18"/>
      <c r="FAO48" s="18"/>
      <c r="FAP48" s="18"/>
      <c r="FAQ48" s="18"/>
      <c r="FAR48" s="18"/>
      <c r="FAS48" s="18"/>
      <c r="FAT48" s="18"/>
      <c r="FAU48" s="18"/>
      <c r="FAV48" s="18"/>
      <c r="FAW48" s="18"/>
      <c r="FAX48" s="18"/>
      <c r="FAY48" s="18"/>
      <c r="FAZ48" s="18"/>
      <c r="FBA48" s="18"/>
      <c r="FBB48" s="18"/>
      <c r="FBC48" s="18"/>
      <c r="FBD48" s="18"/>
      <c r="FBE48" s="18"/>
      <c r="FBF48" s="18"/>
      <c r="FBG48" s="18"/>
      <c r="FBH48" s="18"/>
      <c r="FBI48" s="18"/>
      <c r="FBJ48" s="18"/>
      <c r="FBK48" s="18"/>
      <c r="FBL48" s="18"/>
      <c r="FBM48" s="18"/>
      <c r="FBN48" s="18"/>
      <c r="FBO48" s="18"/>
      <c r="FBP48" s="18"/>
      <c r="FBQ48" s="18"/>
      <c r="FBR48" s="18"/>
      <c r="FBS48" s="18"/>
      <c r="FBT48" s="18"/>
      <c r="FBU48" s="18"/>
      <c r="FBV48" s="18"/>
      <c r="FBW48" s="18"/>
      <c r="FBX48" s="18"/>
      <c r="FBY48" s="18"/>
      <c r="FBZ48" s="18"/>
      <c r="FCA48" s="18"/>
      <c r="FCB48" s="18"/>
      <c r="FCC48" s="18"/>
      <c r="FCD48" s="18"/>
      <c r="FCE48" s="18"/>
      <c r="FCF48" s="18"/>
      <c r="FCG48" s="18"/>
      <c r="FCH48" s="18"/>
      <c r="FCI48" s="18"/>
      <c r="FCJ48" s="18"/>
      <c r="FCK48" s="18"/>
      <c r="FCL48" s="18"/>
      <c r="FCM48" s="18"/>
      <c r="FCN48" s="18"/>
      <c r="FCO48" s="18"/>
      <c r="FCP48" s="18"/>
      <c r="FCQ48" s="18"/>
      <c r="FCR48" s="18"/>
      <c r="FCS48" s="18"/>
      <c r="FCT48" s="18"/>
      <c r="FCU48" s="18"/>
      <c r="FCV48" s="18"/>
      <c r="FCW48" s="18"/>
      <c r="FCX48" s="18"/>
      <c r="FCY48" s="18"/>
      <c r="FCZ48" s="18"/>
      <c r="FDA48" s="18"/>
      <c r="FDB48" s="18"/>
      <c r="FDC48" s="18"/>
      <c r="FDD48" s="18"/>
      <c r="FDE48" s="18"/>
      <c r="FDF48" s="18"/>
      <c r="FDG48" s="18"/>
      <c r="FDH48" s="18"/>
      <c r="FDI48" s="18"/>
      <c r="FDJ48" s="18"/>
      <c r="FDK48" s="18"/>
      <c r="FDL48" s="18"/>
      <c r="FDM48" s="18"/>
      <c r="FDN48" s="18"/>
      <c r="FDO48" s="18"/>
      <c r="FDP48" s="18"/>
      <c r="FDQ48" s="18"/>
      <c r="FDR48" s="18"/>
      <c r="FDS48" s="18"/>
      <c r="FDT48" s="18"/>
      <c r="FDU48" s="18"/>
      <c r="FDV48" s="18"/>
      <c r="FDW48" s="18"/>
      <c r="FDX48" s="18"/>
      <c r="FDY48" s="18"/>
      <c r="FDZ48" s="18"/>
      <c r="FEA48" s="18"/>
      <c r="FEB48" s="18"/>
      <c r="FEC48" s="18"/>
      <c r="FED48" s="18"/>
      <c r="FEE48" s="18"/>
      <c r="FEF48" s="18"/>
      <c r="FEG48" s="18"/>
      <c r="FEH48" s="18"/>
      <c r="FEI48" s="18"/>
      <c r="FEJ48" s="18"/>
      <c r="FEK48" s="18"/>
      <c r="FEL48" s="18"/>
      <c r="FEM48" s="18"/>
      <c r="FEN48" s="18"/>
      <c r="FEO48" s="18"/>
      <c r="FEP48" s="18"/>
      <c r="FEQ48" s="18"/>
      <c r="FER48" s="18"/>
      <c r="FES48" s="18"/>
      <c r="FET48" s="18"/>
      <c r="FEU48" s="18"/>
      <c r="FEV48" s="18"/>
      <c r="FEW48" s="18"/>
      <c r="FEX48" s="18"/>
      <c r="FEY48" s="18"/>
      <c r="FEZ48" s="18"/>
      <c r="FFA48" s="18"/>
      <c r="FFB48" s="18"/>
      <c r="FFC48" s="18"/>
      <c r="FFD48" s="18"/>
      <c r="FFE48" s="18"/>
      <c r="FFF48" s="18"/>
      <c r="FFG48" s="18"/>
      <c r="FFH48" s="18"/>
      <c r="FFI48" s="18"/>
      <c r="FFJ48" s="18"/>
      <c r="FFK48" s="18"/>
      <c r="FFL48" s="18"/>
      <c r="FFM48" s="18"/>
      <c r="FFN48" s="18"/>
      <c r="FFO48" s="18"/>
      <c r="FFP48" s="18"/>
      <c r="FFQ48" s="18"/>
      <c r="FFR48" s="18"/>
      <c r="FFS48" s="18"/>
      <c r="FFT48" s="18"/>
      <c r="FFU48" s="18"/>
      <c r="FFV48" s="18"/>
      <c r="FFW48" s="18"/>
      <c r="FFX48" s="18"/>
      <c r="FFY48" s="18"/>
      <c r="FFZ48" s="18"/>
      <c r="FGA48" s="18"/>
      <c r="FGB48" s="18"/>
      <c r="FGC48" s="18"/>
      <c r="FGD48" s="18"/>
      <c r="FGE48" s="18"/>
      <c r="FGF48" s="18"/>
      <c r="FGG48" s="18"/>
      <c r="FGH48" s="18"/>
      <c r="FGI48" s="18"/>
      <c r="FGJ48" s="18"/>
      <c r="FGK48" s="18"/>
      <c r="FGL48" s="18"/>
      <c r="FGM48" s="18"/>
      <c r="FGN48" s="18"/>
      <c r="FGO48" s="18"/>
      <c r="FGP48" s="18"/>
      <c r="FGQ48" s="18"/>
      <c r="FGR48" s="18"/>
      <c r="FGS48" s="18"/>
      <c r="FGT48" s="18"/>
      <c r="FGU48" s="18"/>
      <c r="FGV48" s="18"/>
      <c r="FGW48" s="18"/>
      <c r="FGX48" s="18"/>
      <c r="FGY48" s="18"/>
      <c r="FGZ48" s="18"/>
      <c r="FHA48" s="18"/>
      <c r="FHB48" s="18"/>
      <c r="FHC48" s="18"/>
      <c r="FHD48" s="18"/>
      <c r="FHE48" s="18"/>
      <c r="FHF48" s="18"/>
      <c r="FHG48" s="18"/>
      <c r="FHH48" s="18"/>
      <c r="FHI48" s="18"/>
      <c r="FHJ48" s="18"/>
      <c r="FHK48" s="18"/>
      <c r="FHL48" s="18"/>
      <c r="FHM48" s="18"/>
      <c r="FHN48" s="18"/>
      <c r="FHO48" s="18"/>
      <c r="FHP48" s="18"/>
      <c r="FHQ48" s="18"/>
      <c r="FHR48" s="18"/>
      <c r="FHS48" s="18"/>
      <c r="FHT48" s="18"/>
      <c r="FHU48" s="18"/>
      <c r="FHV48" s="18"/>
      <c r="FHW48" s="18"/>
      <c r="FHX48" s="18"/>
      <c r="FHY48" s="18"/>
      <c r="FHZ48" s="18"/>
      <c r="FIA48" s="18"/>
      <c r="FIB48" s="18"/>
      <c r="FIC48" s="18"/>
      <c r="FID48" s="18"/>
      <c r="FIE48" s="18"/>
      <c r="FIF48" s="18"/>
      <c r="FIG48" s="18"/>
      <c r="FIH48" s="18"/>
      <c r="FII48" s="18"/>
      <c r="FIJ48" s="18"/>
      <c r="FIK48" s="18"/>
      <c r="FIL48" s="18"/>
      <c r="FIM48" s="18"/>
      <c r="FIN48" s="18"/>
      <c r="FIO48" s="18"/>
      <c r="FIP48" s="18"/>
      <c r="FIQ48" s="18"/>
      <c r="FIR48" s="18"/>
      <c r="FIS48" s="18"/>
      <c r="FIT48" s="18"/>
      <c r="FIU48" s="18"/>
      <c r="FIV48" s="18"/>
      <c r="FIW48" s="18"/>
      <c r="FIX48" s="18"/>
      <c r="FIY48" s="18"/>
      <c r="FIZ48" s="18"/>
      <c r="FJA48" s="18"/>
      <c r="FJB48" s="18"/>
      <c r="FJC48" s="18"/>
      <c r="FJD48" s="18"/>
      <c r="FJE48" s="18"/>
      <c r="FJF48" s="18"/>
      <c r="FJG48" s="18"/>
      <c r="FJH48" s="18"/>
      <c r="FJI48" s="18"/>
      <c r="FJJ48" s="18"/>
      <c r="FJK48" s="18"/>
      <c r="FJL48" s="18"/>
      <c r="FJM48" s="18"/>
      <c r="FJN48" s="18"/>
      <c r="FJO48" s="18"/>
      <c r="FJP48" s="18"/>
      <c r="FJQ48" s="18"/>
      <c r="FJR48" s="18"/>
      <c r="FJS48" s="18"/>
      <c r="FJT48" s="18"/>
      <c r="FJU48" s="18"/>
      <c r="FJV48" s="18"/>
      <c r="FJW48" s="18"/>
      <c r="FJX48" s="18"/>
      <c r="FJY48" s="18"/>
      <c r="FJZ48" s="18"/>
      <c r="FKA48" s="18"/>
      <c r="FKB48" s="18"/>
      <c r="FKC48" s="18"/>
      <c r="FKD48" s="18"/>
      <c r="FKE48" s="18"/>
      <c r="FKF48" s="18"/>
      <c r="FKG48" s="18"/>
      <c r="FKH48" s="18"/>
      <c r="FKI48" s="18"/>
      <c r="FKJ48" s="18"/>
      <c r="FKK48" s="18"/>
      <c r="FKL48" s="18"/>
      <c r="FKM48" s="18"/>
      <c r="FKN48" s="18"/>
      <c r="FKO48" s="18"/>
      <c r="FKP48" s="18"/>
      <c r="FKQ48" s="18"/>
      <c r="FKR48" s="18"/>
      <c r="FKS48" s="18"/>
      <c r="FKT48" s="18"/>
      <c r="FKU48" s="18"/>
      <c r="FKV48" s="18"/>
      <c r="FKW48" s="18"/>
      <c r="FKX48" s="18"/>
      <c r="FKY48" s="18"/>
      <c r="FKZ48" s="18"/>
      <c r="FLA48" s="18"/>
      <c r="FLB48" s="18"/>
      <c r="FLC48" s="18"/>
      <c r="FLD48" s="18"/>
      <c r="FLE48" s="18"/>
      <c r="FLF48" s="18"/>
      <c r="FLG48" s="18"/>
      <c r="FLH48" s="18"/>
      <c r="FLI48" s="18"/>
      <c r="FLJ48" s="18"/>
      <c r="FLK48" s="18"/>
      <c r="FLL48" s="18"/>
      <c r="FLM48" s="18"/>
      <c r="FLN48" s="18"/>
      <c r="FLO48" s="18"/>
      <c r="FLP48" s="18"/>
      <c r="FLQ48" s="18"/>
      <c r="FLR48" s="18"/>
      <c r="FLS48" s="18"/>
      <c r="FLT48" s="18"/>
      <c r="FLU48" s="18"/>
      <c r="FLV48" s="18"/>
      <c r="FLW48" s="18"/>
      <c r="FLX48" s="18"/>
      <c r="FLY48" s="18"/>
      <c r="FLZ48" s="18"/>
      <c r="FMA48" s="18"/>
      <c r="FMB48" s="18"/>
      <c r="FMC48" s="18"/>
      <c r="FMD48" s="18"/>
      <c r="FME48" s="18"/>
      <c r="FMF48" s="18"/>
      <c r="FMG48" s="18"/>
      <c r="FMH48" s="18"/>
      <c r="FMI48" s="18"/>
      <c r="FMJ48" s="18"/>
      <c r="FMK48" s="18"/>
      <c r="FML48" s="18"/>
      <c r="FMM48" s="18"/>
      <c r="FMN48" s="18"/>
      <c r="FMO48" s="18"/>
      <c r="FMP48" s="18"/>
      <c r="FMQ48" s="18"/>
      <c r="FMR48" s="18"/>
      <c r="FMS48" s="18"/>
      <c r="FMT48" s="18"/>
      <c r="FMU48" s="18"/>
      <c r="FMV48" s="18"/>
      <c r="FMW48" s="18"/>
      <c r="FMX48" s="18"/>
      <c r="FMY48" s="18"/>
      <c r="FMZ48" s="18"/>
      <c r="FNA48" s="18"/>
      <c r="FNB48" s="18"/>
      <c r="FNC48" s="18"/>
      <c r="FND48" s="18"/>
      <c r="FNE48" s="18"/>
      <c r="FNF48" s="18"/>
      <c r="FNG48" s="18"/>
      <c r="FNH48" s="18"/>
      <c r="FNI48" s="18"/>
      <c r="FNJ48" s="18"/>
      <c r="FNK48" s="18"/>
      <c r="FNL48" s="18"/>
      <c r="FNM48" s="18"/>
      <c r="FNN48" s="18"/>
      <c r="FNO48" s="18"/>
      <c r="FNP48" s="18"/>
      <c r="FNQ48" s="18"/>
      <c r="FNR48" s="18"/>
      <c r="FNS48" s="18"/>
      <c r="FNT48" s="18"/>
      <c r="FNU48" s="18"/>
      <c r="FNV48" s="18"/>
      <c r="FNW48" s="18"/>
      <c r="FNX48" s="18"/>
      <c r="FNY48" s="18"/>
      <c r="FNZ48" s="18"/>
      <c r="FOA48" s="18"/>
      <c r="FOB48" s="18"/>
      <c r="FOC48" s="18"/>
      <c r="FOD48" s="18"/>
      <c r="FOE48" s="18"/>
      <c r="FOF48" s="18"/>
      <c r="FOG48" s="18"/>
      <c r="FOH48" s="18"/>
      <c r="FOI48" s="18"/>
      <c r="FOJ48" s="18"/>
      <c r="FOK48" s="18"/>
      <c r="FOL48" s="18"/>
      <c r="FOM48" s="18"/>
      <c r="FON48" s="18"/>
      <c r="FOO48" s="18"/>
      <c r="FOP48" s="18"/>
      <c r="FOQ48" s="18"/>
      <c r="FOR48" s="18"/>
      <c r="FOS48" s="18"/>
      <c r="FOT48" s="18"/>
      <c r="FOU48" s="18"/>
      <c r="FOV48" s="18"/>
      <c r="FOW48" s="18"/>
      <c r="FOX48" s="18"/>
      <c r="FOY48" s="18"/>
      <c r="FOZ48" s="18"/>
      <c r="FPA48" s="18"/>
      <c r="FPB48" s="18"/>
      <c r="FPC48" s="18"/>
      <c r="FPD48" s="18"/>
      <c r="FPE48" s="18"/>
      <c r="FPF48" s="18"/>
      <c r="FPG48" s="18"/>
      <c r="FPH48" s="18"/>
      <c r="FPI48" s="18"/>
      <c r="FPJ48" s="18"/>
      <c r="FPK48" s="18"/>
      <c r="FPL48" s="18"/>
      <c r="FPM48" s="18"/>
      <c r="FPN48" s="18"/>
      <c r="FPO48" s="18"/>
      <c r="FPP48" s="18"/>
      <c r="FPQ48" s="18"/>
      <c r="FPR48" s="18"/>
      <c r="FPS48" s="18"/>
      <c r="FPT48" s="18"/>
      <c r="FPU48" s="18"/>
      <c r="FPV48" s="18"/>
      <c r="FPW48" s="18"/>
      <c r="FPX48" s="18"/>
      <c r="FPY48" s="18"/>
      <c r="FPZ48" s="18"/>
      <c r="FQA48" s="18"/>
      <c r="FQB48" s="18"/>
      <c r="FQC48" s="18"/>
      <c r="FQD48" s="18"/>
      <c r="FQE48" s="18"/>
      <c r="FQF48" s="18"/>
      <c r="FQG48" s="18"/>
      <c r="FQH48" s="18"/>
      <c r="FQI48" s="18"/>
      <c r="FQJ48" s="18"/>
      <c r="FQK48" s="18"/>
      <c r="FQL48" s="18"/>
      <c r="FQM48" s="18"/>
      <c r="FQN48" s="18"/>
      <c r="FQO48" s="18"/>
      <c r="FQP48" s="18"/>
      <c r="FQQ48" s="18"/>
      <c r="FQR48" s="18"/>
      <c r="FQS48" s="18"/>
      <c r="FQT48" s="18"/>
      <c r="FQU48" s="18"/>
      <c r="FQV48" s="18"/>
      <c r="FQW48" s="18"/>
      <c r="FQX48" s="18"/>
      <c r="FQY48" s="18"/>
      <c r="FQZ48" s="18"/>
      <c r="FRA48" s="18"/>
      <c r="FRB48" s="18"/>
      <c r="FRC48" s="18"/>
      <c r="FRD48" s="18"/>
      <c r="FRE48" s="18"/>
      <c r="FRF48" s="18"/>
      <c r="FRG48" s="18"/>
      <c r="FRH48" s="18"/>
      <c r="FRI48" s="18"/>
      <c r="FRJ48" s="18"/>
      <c r="FRK48" s="18"/>
      <c r="FRL48" s="18"/>
      <c r="FRM48" s="18"/>
      <c r="FRN48" s="18"/>
      <c r="FRO48" s="18"/>
      <c r="FRP48" s="18"/>
      <c r="FRQ48" s="18"/>
      <c r="FRR48" s="18"/>
      <c r="FRS48" s="18"/>
      <c r="FRT48" s="18"/>
      <c r="FRU48" s="18"/>
      <c r="FRV48" s="18"/>
      <c r="FRW48" s="18"/>
      <c r="FRX48" s="18"/>
      <c r="FRY48" s="18"/>
      <c r="FRZ48" s="18"/>
      <c r="FSA48" s="18"/>
      <c r="FSB48" s="18"/>
      <c r="FSC48" s="18"/>
      <c r="FSD48" s="18"/>
      <c r="FSE48" s="18"/>
      <c r="FSF48" s="18"/>
      <c r="FSG48" s="18"/>
      <c r="FSH48" s="18"/>
      <c r="FSI48" s="18"/>
      <c r="FSJ48" s="18"/>
      <c r="FSK48" s="18"/>
      <c r="FSL48" s="18"/>
      <c r="FSM48" s="18"/>
      <c r="FSN48" s="18"/>
      <c r="FSO48" s="18"/>
      <c r="FSP48" s="18"/>
      <c r="FSQ48" s="18"/>
      <c r="FSR48" s="18"/>
      <c r="FSS48" s="18"/>
      <c r="FST48" s="18"/>
      <c r="FSU48" s="18"/>
      <c r="FSV48" s="18"/>
      <c r="FSW48" s="18"/>
      <c r="FSX48" s="18"/>
      <c r="FSY48" s="18"/>
      <c r="FSZ48" s="18"/>
      <c r="FTA48" s="18"/>
      <c r="FTB48" s="18"/>
      <c r="FTC48" s="18"/>
      <c r="FTD48" s="18"/>
      <c r="FTE48" s="18"/>
      <c r="FTF48" s="18"/>
      <c r="FTG48" s="18"/>
      <c r="FTH48" s="18"/>
      <c r="FTI48" s="18"/>
      <c r="FTJ48" s="18"/>
      <c r="FTK48" s="18"/>
      <c r="FTL48" s="18"/>
      <c r="FTM48" s="18"/>
      <c r="FTN48" s="18"/>
      <c r="FTO48" s="18"/>
      <c r="FTP48" s="18"/>
      <c r="FTQ48" s="18"/>
      <c r="FTR48" s="18"/>
      <c r="FTS48" s="18"/>
      <c r="FTT48" s="18"/>
      <c r="FTU48" s="18"/>
      <c r="FTV48" s="18"/>
      <c r="FTW48" s="18"/>
      <c r="FTX48" s="18"/>
      <c r="FTY48" s="18"/>
      <c r="FTZ48" s="18"/>
      <c r="FUA48" s="18"/>
      <c r="FUB48" s="18"/>
      <c r="FUC48" s="18"/>
      <c r="FUD48" s="18"/>
      <c r="FUE48" s="18"/>
      <c r="FUF48" s="18"/>
      <c r="FUG48" s="18"/>
      <c r="FUH48" s="18"/>
      <c r="FUI48" s="18"/>
      <c r="FUJ48" s="18"/>
      <c r="FUK48" s="18"/>
      <c r="FUL48" s="18"/>
      <c r="FUM48" s="18"/>
      <c r="FUN48" s="18"/>
      <c r="FUO48" s="18"/>
      <c r="FUP48" s="18"/>
      <c r="FUQ48" s="18"/>
      <c r="FUR48" s="18"/>
      <c r="FUS48" s="18"/>
      <c r="FUT48" s="18"/>
      <c r="FUU48" s="18"/>
      <c r="FUV48" s="18"/>
      <c r="FUW48" s="18"/>
      <c r="FUX48" s="18"/>
      <c r="FUY48" s="18"/>
      <c r="FUZ48" s="18"/>
      <c r="FVA48" s="18"/>
      <c r="FVB48" s="18"/>
      <c r="FVC48" s="18"/>
      <c r="FVD48" s="18"/>
      <c r="FVE48" s="18"/>
      <c r="FVF48" s="18"/>
      <c r="FVG48" s="18"/>
      <c r="FVH48" s="18"/>
      <c r="FVI48" s="18"/>
      <c r="FVJ48" s="18"/>
      <c r="FVK48" s="18"/>
      <c r="FVL48" s="18"/>
      <c r="FVM48" s="18"/>
      <c r="FVN48" s="18"/>
      <c r="FVO48" s="18"/>
      <c r="FVP48" s="18"/>
      <c r="FVQ48" s="18"/>
      <c r="FVR48" s="18"/>
      <c r="FVS48" s="18"/>
      <c r="FVT48" s="18"/>
      <c r="FVU48" s="18"/>
      <c r="FVV48" s="18"/>
      <c r="FVW48" s="18"/>
      <c r="FVX48" s="18"/>
      <c r="FVY48" s="18"/>
      <c r="FVZ48" s="18"/>
      <c r="FWA48" s="18"/>
      <c r="FWB48" s="18"/>
      <c r="FWC48" s="18"/>
      <c r="FWD48" s="18"/>
      <c r="FWE48" s="18"/>
      <c r="FWF48" s="18"/>
      <c r="FWG48" s="18"/>
      <c r="FWH48" s="18"/>
      <c r="FWI48" s="18"/>
      <c r="FWJ48" s="18"/>
      <c r="FWK48" s="18"/>
      <c r="FWL48" s="18"/>
      <c r="FWM48" s="18"/>
      <c r="FWN48" s="18"/>
      <c r="FWO48" s="18"/>
      <c r="FWP48" s="18"/>
      <c r="FWQ48" s="18"/>
      <c r="FWR48" s="18"/>
      <c r="FWS48" s="18"/>
      <c r="FWT48" s="18"/>
      <c r="FWU48" s="18"/>
      <c r="FWV48" s="18"/>
      <c r="FWW48" s="18"/>
      <c r="FWX48" s="18"/>
      <c r="FWY48" s="18"/>
      <c r="FWZ48" s="18"/>
      <c r="FXA48" s="18"/>
      <c r="FXB48" s="18"/>
      <c r="FXC48" s="18"/>
      <c r="FXD48" s="18"/>
      <c r="FXE48" s="18"/>
      <c r="FXF48" s="18"/>
      <c r="FXG48" s="18"/>
      <c r="FXH48" s="18"/>
      <c r="FXI48" s="18"/>
      <c r="FXJ48" s="18"/>
      <c r="FXK48" s="18"/>
      <c r="FXL48" s="18"/>
      <c r="FXM48" s="18"/>
      <c r="FXN48" s="18"/>
      <c r="FXO48" s="18"/>
      <c r="FXP48" s="18"/>
      <c r="FXQ48" s="18"/>
      <c r="FXR48" s="18"/>
      <c r="FXS48" s="18"/>
      <c r="FXT48" s="18"/>
      <c r="FXU48" s="18"/>
      <c r="FXV48" s="18"/>
      <c r="FXW48" s="18"/>
      <c r="FXX48" s="18"/>
      <c r="FXY48" s="18"/>
      <c r="FXZ48" s="18"/>
      <c r="FYA48" s="18"/>
      <c r="FYB48" s="18"/>
      <c r="FYC48" s="18"/>
      <c r="FYD48" s="18"/>
      <c r="FYE48" s="18"/>
      <c r="FYF48" s="18"/>
      <c r="FYG48" s="18"/>
      <c r="FYH48" s="18"/>
      <c r="FYI48" s="18"/>
      <c r="FYJ48" s="18"/>
      <c r="FYK48" s="18"/>
      <c r="FYL48" s="18"/>
      <c r="FYM48" s="18"/>
      <c r="FYN48" s="18"/>
      <c r="FYO48" s="18"/>
      <c r="FYP48" s="18"/>
      <c r="FYQ48" s="18"/>
      <c r="FYR48" s="18"/>
      <c r="FYS48" s="18"/>
      <c r="FYT48" s="18"/>
      <c r="FYU48" s="18"/>
      <c r="FYV48" s="18"/>
      <c r="FYW48" s="18"/>
      <c r="FYX48" s="18"/>
      <c r="FYY48" s="18"/>
      <c r="FYZ48" s="18"/>
      <c r="FZA48" s="18"/>
      <c r="FZB48" s="18"/>
      <c r="FZC48" s="18"/>
      <c r="FZD48" s="18"/>
      <c r="FZE48" s="18"/>
      <c r="FZF48" s="18"/>
      <c r="FZG48" s="18"/>
      <c r="FZH48" s="18"/>
      <c r="FZI48" s="18"/>
      <c r="FZJ48" s="18"/>
      <c r="FZK48" s="18"/>
      <c r="FZL48" s="18"/>
      <c r="FZM48" s="18"/>
      <c r="FZN48" s="18"/>
      <c r="FZO48" s="18"/>
      <c r="FZP48" s="18"/>
      <c r="FZQ48" s="18"/>
      <c r="FZR48" s="18"/>
      <c r="FZS48" s="18"/>
      <c r="FZT48" s="18"/>
      <c r="FZU48" s="18"/>
      <c r="FZV48" s="18"/>
      <c r="FZW48" s="18"/>
      <c r="FZX48" s="18"/>
      <c r="FZY48" s="18"/>
      <c r="FZZ48" s="18"/>
      <c r="GAA48" s="18"/>
      <c r="GAB48" s="18"/>
      <c r="GAC48" s="18"/>
      <c r="GAD48" s="18"/>
      <c r="GAE48" s="18"/>
      <c r="GAF48" s="18"/>
      <c r="GAG48" s="18"/>
      <c r="GAH48" s="18"/>
      <c r="GAI48" s="18"/>
      <c r="GAJ48" s="18"/>
      <c r="GAK48" s="18"/>
      <c r="GAL48" s="18"/>
      <c r="GAM48" s="18"/>
      <c r="GAN48" s="18"/>
      <c r="GAO48" s="18"/>
      <c r="GAP48" s="18"/>
      <c r="GAQ48" s="18"/>
      <c r="GAR48" s="18"/>
      <c r="GAS48" s="18"/>
      <c r="GAT48" s="18"/>
      <c r="GAU48" s="18"/>
      <c r="GAV48" s="18"/>
      <c r="GAW48" s="18"/>
      <c r="GAX48" s="18"/>
      <c r="GAY48" s="18"/>
      <c r="GAZ48" s="18"/>
      <c r="GBA48" s="18"/>
      <c r="GBB48" s="18"/>
      <c r="GBC48" s="18"/>
      <c r="GBD48" s="18"/>
      <c r="GBE48" s="18"/>
      <c r="GBF48" s="18"/>
      <c r="GBG48" s="18"/>
      <c r="GBH48" s="18"/>
      <c r="GBI48" s="18"/>
      <c r="GBJ48" s="18"/>
      <c r="GBK48" s="18"/>
      <c r="GBL48" s="18"/>
      <c r="GBM48" s="18"/>
      <c r="GBN48" s="18"/>
      <c r="GBO48" s="18"/>
      <c r="GBP48" s="18"/>
      <c r="GBQ48" s="18"/>
      <c r="GBR48" s="18"/>
      <c r="GBS48" s="18"/>
      <c r="GBT48" s="18"/>
      <c r="GBU48" s="18"/>
      <c r="GBV48" s="18"/>
      <c r="GBW48" s="18"/>
      <c r="GBX48" s="18"/>
      <c r="GBY48" s="18"/>
      <c r="GBZ48" s="18"/>
      <c r="GCA48" s="18"/>
      <c r="GCB48" s="18"/>
      <c r="GCC48" s="18"/>
      <c r="GCD48" s="18"/>
      <c r="GCE48" s="18"/>
      <c r="GCF48" s="18"/>
      <c r="GCG48" s="18"/>
      <c r="GCH48" s="18"/>
      <c r="GCI48" s="18"/>
      <c r="GCJ48" s="18"/>
      <c r="GCK48" s="18"/>
      <c r="GCL48" s="18"/>
      <c r="GCM48" s="18"/>
      <c r="GCN48" s="18"/>
      <c r="GCO48" s="18"/>
      <c r="GCP48" s="18"/>
      <c r="GCQ48" s="18"/>
      <c r="GCR48" s="18"/>
      <c r="GCS48" s="18"/>
      <c r="GCT48" s="18"/>
      <c r="GCU48" s="18"/>
      <c r="GCV48" s="18"/>
      <c r="GCW48" s="18"/>
      <c r="GCX48" s="18"/>
      <c r="GCY48" s="18"/>
      <c r="GCZ48" s="18"/>
      <c r="GDA48" s="18"/>
      <c r="GDB48" s="18"/>
      <c r="GDC48" s="18"/>
      <c r="GDD48" s="18"/>
      <c r="GDE48" s="18"/>
      <c r="GDF48" s="18"/>
      <c r="GDG48" s="18"/>
      <c r="GDH48" s="18"/>
      <c r="GDI48" s="18"/>
      <c r="GDJ48" s="18"/>
      <c r="GDK48" s="18"/>
      <c r="GDL48" s="18"/>
      <c r="GDM48" s="18"/>
      <c r="GDN48" s="18"/>
      <c r="GDO48" s="18"/>
      <c r="GDP48" s="18"/>
      <c r="GDQ48" s="18"/>
      <c r="GDR48" s="18"/>
      <c r="GDS48" s="18"/>
      <c r="GDT48" s="18"/>
      <c r="GDU48" s="18"/>
      <c r="GDV48" s="18"/>
      <c r="GDW48" s="18"/>
      <c r="GDX48" s="18"/>
      <c r="GDY48" s="18"/>
      <c r="GDZ48" s="18"/>
      <c r="GEA48" s="18"/>
      <c r="GEB48" s="18"/>
      <c r="GEC48" s="18"/>
      <c r="GED48" s="18"/>
      <c r="GEE48" s="18"/>
      <c r="GEF48" s="18"/>
      <c r="GEG48" s="18"/>
      <c r="GEH48" s="18"/>
      <c r="GEI48" s="18"/>
      <c r="GEJ48" s="18"/>
      <c r="GEK48" s="18"/>
      <c r="GEL48" s="18"/>
      <c r="GEM48" s="18"/>
      <c r="GEN48" s="18"/>
      <c r="GEO48" s="18"/>
      <c r="GEP48" s="18"/>
      <c r="GEQ48" s="18"/>
      <c r="GER48" s="18"/>
      <c r="GES48" s="18"/>
      <c r="GET48" s="18"/>
      <c r="GEU48" s="18"/>
      <c r="GEV48" s="18"/>
      <c r="GEW48" s="18"/>
      <c r="GEX48" s="18"/>
      <c r="GEY48" s="18"/>
      <c r="GEZ48" s="18"/>
      <c r="GFA48" s="18"/>
      <c r="GFB48" s="18"/>
      <c r="GFC48" s="18"/>
      <c r="GFD48" s="18"/>
      <c r="GFE48" s="18"/>
      <c r="GFF48" s="18"/>
      <c r="GFG48" s="18"/>
      <c r="GFH48" s="18"/>
      <c r="GFI48" s="18"/>
      <c r="GFJ48" s="18"/>
      <c r="GFK48" s="18"/>
      <c r="GFL48" s="18"/>
      <c r="GFM48" s="18"/>
      <c r="GFN48" s="18"/>
      <c r="GFO48" s="18"/>
      <c r="GFP48" s="18"/>
      <c r="GFQ48" s="18"/>
      <c r="GFR48" s="18"/>
      <c r="GFS48" s="18"/>
      <c r="GFT48" s="18"/>
      <c r="GFU48" s="18"/>
      <c r="GFV48" s="18"/>
      <c r="GFW48" s="18"/>
      <c r="GFX48" s="18"/>
      <c r="GFY48" s="18"/>
      <c r="GFZ48" s="18"/>
      <c r="GGA48" s="18"/>
      <c r="GGB48" s="18"/>
      <c r="GGC48" s="18"/>
      <c r="GGD48" s="18"/>
      <c r="GGE48" s="18"/>
      <c r="GGF48" s="18"/>
      <c r="GGG48" s="18"/>
      <c r="GGH48" s="18"/>
      <c r="GGI48" s="18"/>
      <c r="GGJ48" s="18"/>
      <c r="GGK48" s="18"/>
      <c r="GGL48" s="18"/>
      <c r="GGM48" s="18"/>
      <c r="GGN48" s="18"/>
      <c r="GGO48" s="18"/>
      <c r="GGP48" s="18"/>
      <c r="GGQ48" s="18"/>
      <c r="GGR48" s="18"/>
      <c r="GGS48" s="18"/>
      <c r="GGT48" s="18"/>
      <c r="GGU48" s="18"/>
      <c r="GGV48" s="18"/>
      <c r="GGW48" s="18"/>
      <c r="GGX48" s="18"/>
      <c r="GGY48" s="18"/>
      <c r="GGZ48" s="18"/>
      <c r="GHA48" s="18"/>
      <c r="GHB48" s="18"/>
      <c r="GHC48" s="18"/>
      <c r="GHD48" s="18"/>
      <c r="GHE48" s="18"/>
      <c r="GHF48" s="18"/>
      <c r="GHG48" s="18"/>
      <c r="GHH48" s="18"/>
      <c r="GHI48" s="18"/>
      <c r="GHJ48" s="18"/>
      <c r="GHK48" s="18"/>
      <c r="GHL48" s="18"/>
      <c r="GHM48" s="18"/>
      <c r="GHN48" s="18"/>
      <c r="GHO48" s="18"/>
      <c r="GHP48" s="18"/>
      <c r="GHQ48" s="18"/>
      <c r="GHR48" s="18"/>
      <c r="GHS48" s="18"/>
      <c r="GHT48" s="18"/>
      <c r="GHU48" s="18"/>
      <c r="GHV48" s="18"/>
      <c r="GHW48" s="18"/>
      <c r="GHX48" s="18"/>
      <c r="GHY48" s="18"/>
      <c r="GHZ48" s="18"/>
      <c r="GIA48" s="18"/>
      <c r="GIB48" s="18"/>
      <c r="GIC48" s="18"/>
      <c r="GID48" s="18"/>
      <c r="GIE48" s="18"/>
      <c r="GIF48" s="18"/>
      <c r="GIG48" s="18"/>
      <c r="GIH48" s="18"/>
      <c r="GII48" s="18"/>
      <c r="GIJ48" s="18"/>
      <c r="GIK48" s="18"/>
      <c r="GIL48" s="18"/>
      <c r="GIM48" s="18"/>
      <c r="GIN48" s="18"/>
      <c r="GIO48" s="18"/>
      <c r="GIP48" s="18"/>
      <c r="GIQ48" s="18"/>
      <c r="GIR48" s="18"/>
      <c r="GIS48" s="18"/>
      <c r="GIT48" s="18"/>
      <c r="GIU48" s="18"/>
      <c r="GIV48" s="18"/>
      <c r="GIW48" s="18"/>
      <c r="GIX48" s="18"/>
      <c r="GIY48" s="18"/>
      <c r="GIZ48" s="18"/>
      <c r="GJA48" s="18"/>
      <c r="GJB48" s="18"/>
      <c r="GJC48" s="18"/>
      <c r="GJD48" s="18"/>
      <c r="GJE48" s="18"/>
      <c r="GJF48" s="18"/>
      <c r="GJG48" s="18"/>
      <c r="GJH48" s="18"/>
      <c r="GJI48" s="18"/>
      <c r="GJJ48" s="18"/>
      <c r="GJK48" s="18"/>
      <c r="GJL48" s="18"/>
      <c r="GJM48" s="18"/>
      <c r="GJN48" s="18"/>
      <c r="GJO48" s="18"/>
      <c r="GJP48" s="18"/>
      <c r="GJQ48" s="18"/>
      <c r="GJR48" s="18"/>
      <c r="GJS48" s="18"/>
      <c r="GJT48" s="18"/>
      <c r="GJU48" s="18"/>
      <c r="GJV48" s="18"/>
      <c r="GJW48" s="18"/>
      <c r="GJX48" s="18"/>
      <c r="GJY48" s="18"/>
      <c r="GJZ48" s="18"/>
      <c r="GKA48" s="18"/>
      <c r="GKB48" s="18"/>
      <c r="GKC48" s="18"/>
      <c r="GKD48" s="18"/>
      <c r="GKE48" s="18"/>
      <c r="GKF48" s="18"/>
      <c r="GKG48" s="18"/>
      <c r="GKH48" s="18"/>
      <c r="GKI48" s="18"/>
      <c r="GKJ48" s="18"/>
      <c r="GKK48" s="18"/>
      <c r="GKL48" s="18"/>
      <c r="GKM48" s="18"/>
      <c r="GKN48" s="18"/>
      <c r="GKO48" s="18"/>
      <c r="GKP48" s="18"/>
      <c r="GKQ48" s="18"/>
      <c r="GKR48" s="18"/>
      <c r="GKS48" s="18"/>
      <c r="GKT48" s="18"/>
      <c r="GKU48" s="18"/>
      <c r="GKV48" s="18"/>
      <c r="GKW48" s="18"/>
      <c r="GKX48" s="18"/>
      <c r="GKY48" s="18"/>
      <c r="GKZ48" s="18"/>
      <c r="GLA48" s="18"/>
      <c r="GLB48" s="18"/>
      <c r="GLC48" s="18"/>
      <c r="GLD48" s="18"/>
      <c r="GLE48" s="18"/>
      <c r="GLF48" s="18"/>
      <c r="GLG48" s="18"/>
      <c r="GLH48" s="18"/>
      <c r="GLI48" s="18"/>
      <c r="GLJ48" s="18"/>
      <c r="GLK48" s="18"/>
      <c r="GLL48" s="18"/>
      <c r="GLM48" s="18"/>
      <c r="GLN48" s="18"/>
      <c r="GLO48" s="18"/>
      <c r="GLP48" s="18"/>
      <c r="GLQ48" s="18"/>
      <c r="GLR48" s="18"/>
      <c r="GLS48" s="18"/>
      <c r="GLT48" s="18"/>
      <c r="GLU48" s="18"/>
      <c r="GLV48" s="18"/>
      <c r="GLW48" s="18"/>
      <c r="GLX48" s="18"/>
      <c r="GLY48" s="18"/>
      <c r="GLZ48" s="18"/>
      <c r="GMA48" s="18"/>
      <c r="GMB48" s="18"/>
      <c r="GMC48" s="18"/>
      <c r="GMD48" s="18"/>
      <c r="GME48" s="18"/>
      <c r="GMF48" s="18"/>
      <c r="GMG48" s="18"/>
      <c r="GMH48" s="18"/>
      <c r="GMI48" s="18"/>
      <c r="GMJ48" s="18"/>
      <c r="GMK48" s="18"/>
      <c r="GML48" s="18"/>
      <c r="GMM48" s="18"/>
      <c r="GMN48" s="18"/>
      <c r="GMO48" s="18"/>
      <c r="GMP48" s="18"/>
      <c r="GMQ48" s="18"/>
      <c r="GMR48" s="18"/>
      <c r="GMS48" s="18"/>
      <c r="GMT48" s="18"/>
      <c r="GMU48" s="18"/>
      <c r="GMV48" s="18"/>
      <c r="GMW48" s="18"/>
      <c r="GMX48" s="18"/>
      <c r="GMY48" s="18"/>
      <c r="GMZ48" s="18"/>
      <c r="GNA48" s="18"/>
      <c r="GNB48" s="18"/>
      <c r="GNC48" s="18"/>
      <c r="GND48" s="18"/>
      <c r="GNE48" s="18"/>
      <c r="GNF48" s="18"/>
      <c r="GNG48" s="18"/>
      <c r="GNH48" s="18"/>
      <c r="GNI48" s="18"/>
      <c r="GNJ48" s="18"/>
      <c r="GNK48" s="18"/>
      <c r="GNL48" s="18"/>
      <c r="GNM48" s="18"/>
      <c r="GNN48" s="18"/>
      <c r="GNO48" s="18"/>
      <c r="GNP48" s="18"/>
      <c r="GNQ48" s="18"/>
      <c r="GNR48" s="18"/>
      <c r="GNS48" s="18"/>
      <c r="GNT48" s="18"/>
      <c r="GNU48" s="18"/>
      <c r="GNV48" s="18"/>
      <c r="GNW48" s="18"/>
      <c r="GNX48" s="18"/>
      <c r="GNY48" s="18"/>
      <c r="GNZ48" s="18"/>
      <c r="GOA48" s="18"/>
      <c r="GOB48" s="18"/>
      <c r="GOC48" s="18"/>
      <c r="GOD48" s="18"/>
      <c r="GOE48" s="18"/>
      <c r="GOF48" s="18"/>
      <c r="GOG48" s="18"/>
      <c r="GOH48" s="18"/>
      <c r="GOI48" s="18"/>
      <c r="GOJ48" s="18"/>
      <c r="GOK48" s="18"/>
      <c r="GOL48" s="18"/>
      <c r="GOM48" s="18"/>
      <c r="GON48" s="18"/>
      <c r="GOO48" s="18"/>
      <c r="GOP48" s="18"/>
      <c r="GOQ48" s="18"/>
      <c r="GOR48" s="18"/>
      <c r="GOS48" s="18"/>
      <c r="GOT48" s="18"/>
      <c r="GOU48" s="18"/>
      <c r="GOV48" s="18"/>
      <c r="GOW48" s="18"/>
      <c r="GOX48" s="18"/>
      <c r="GOY48" s="18"/>
      <c r="GOZ48" s="18"/>
      <c r="GPA48" s="18"/>
      <c r="GPB48" s="18"/>
      <c r="GPC48" s="18"/>
      <c r="GPD48" s="18"/>
      <c r="GPE48" s="18"/>
      <c r="GPF48" s="18"/>
      <c r="GPG48" s="18"/>
      <c r="GPH48" s="18"/>
      <c r="GPI48" s="18"/>
      <c r="GPJ48" s="18"/>
      <c r="GPK48" s="18"/>
      <c r="GPL48" s="18"/>
      <c r="GPM48" s="18"/>
      <c r="GPN48" s="18"/>
      <c r="GPO48" s="18"/>
      <c r="GPP48" s="18"/>
      <c r="GPQ48" s="18"/>
      <c r="GPR48" s="18"/>
      <c r="GPS48" s="18"/>
      <c r="GPT48" s="18"/>
      <c r="GPU48" s="18"/>
      <c r="GPV48" s="18"/>
      <c r="GPW48" s="18"/>
      <c r="GPX48" s="18"/>
      <c r="GPY48" s="18"/>
      <c r="GPZ48" s="18"/>
      <c r="GQA48" s="18"/>
      <c r="GQB48" s="18"/>
      <c r="GQC48" s="18"/>
      <c r="GQD48" s="18"/>
      <c r="GQE48" s="18"/>
      <c r="GQF48" s="18"/>
      <c r="GQG48" s="18"/>
      <c r="GQH48" s="18"/>
      <c r="GQI48" s="18"/>
      <c r="GQJ48" s="18"/>
      <c r="GQK48" s="18"/>
      <c r="GQL48" s="18"/>
      <c r="GQM48" s="18"/>
      <c r="GQN48" s="18"/>
      <c r="GQO48" s="18"/>
      <c r="GQP48" s="18"/>
      <c r="GQQ48" s="18"/>
      <c r="GQR48" s="18"/>
      <c r="GQS48" s="18"/>
      <c r="GQT48" s="18"/>
      <c r="GQU48" s="18"/>
      <c r="GQV48" s="18"/>
      <c r="GQW48" s="18"/>
      <c r="GQX48" s="18"/>
      <c r="GQY48" s="18"/>
      <c r="GQZ48" s="18"/>
      <c r="GRA48" s="18"/>
      <c r="GRB48" s="18"/>
      <c r="GRC48" s="18"/>
      <c r="GRD48" s="18"/>
      <c r="GRE48" s="18"/>
      <c r="GRF48" s="18"/>
      <c r="GRG48" s="18"/>
      <c r="GRH48" s="18"/>
      <c r="GRI48" s="18"/>
      <c r="GRJ48" s="18"/>
      <c r="GRK48" s="18"/>
      <c r="GRL48" s="18"/>
      <c r="GRM48" s="18"/>
      <c r="GRN48" s="18"/>
      <c r="GRO48" s="18"/>
      <c r="GRP48" s="18"/>
      <c r="GRQ48" s="18"/>
      <c r="GRR48" s="18"/>
      <c r="GRS48" s="18"/>
      <c r="GRT48" s="18"/>
      <c r="GRU48" s="18"/>
      <c r="GRV48" s="18"/>
      <c r="GRW48" s="18"/>
      <c r="GRX48" s="18"/>
      <c r="GRY48" s="18"/>
      <c r="GRZ48" s="18"/>
      <c r="GSA48" s="18"/>
      <c r="GSB48" s="18"/>
      <c r="GSC48" s="18"/>
      <c r="GSD48" s="18"/>
      <c r="GSE48" s="18"/>
      <c r="GSF48" s="18"/>
      <c r="GSG48" s="18"/>
      <c r="GSH48" s="18"/>
      <c r="GSI48" s="18"/>
      <c r="GSJ48" s="18"/>
      <c r="GSK48" s="18"/>
      <c r="GSL48" s="18"/>
      <c r="GSM48" s="18"/>
      <c r="GSN48" s="18"/>
      <c r="GSO48" s="18"/>
      <c r="GSP48" s="18"/>
      <c r="GSQ48" s="18"/>
      <c r="GSR48" s="18"/>
      <c r="GSS48" s="18"/>
      <c r="GST48" s="18"/>
      <c r="GSU48" s="18"/>
      <c r="GSV48" s="18"/>
      <c r="GSW48" s="18"/>
      <c r="GSX48" s="18"/>
      <c r="GSY48" s="18"/>
      <c r="GSZ48" s="18"/>
      <c r="GTA48" s="18"/>
      <c r="GTB48" s="18"/>
      <c r="GTC48" s="18"/>
      <c r="GTD48" s="18"/>
      <c r="GTE48" s="18"/>
      <c r="GTF48" s="18"/>
      <c r="GTG48" s="18"/>
      <c r="GTH48" s="18"/>
      <c r="GTI48" s="18"/>
      <c r="GTJ48" s="18"/>
      <c r="GTK48" s="18"/>
      <c r="GTL48" s="18"/>
      <c r="GTM48" s="18"/>
      <c r="GTN48" s="18"/>
      <c r="GTO48" s="18"/>
      <c r="GTP48" s="18"/>
      <c r="GTQ48" s="18"/>
      <c r="GTR48" s="18"/>
      <c r="GTS48" s="18"/>
      <c r="GTT48" s="18"/>
      <c r="GTU48" s="18"/>
      <c r="GTV48" s="18"/>
      <c r="GTW48" s="18"/>
      <c r="GTX48" s="18"/>
      <c r="GTY48" s="18"/>
      <c r="GTZ48" s="18"/>
      <c r="GUA48" s="18"/>
      <c r="GUB48" s="18"/>
      <c r="GUC48" s="18"/>
      <c r="GUD48" s="18"/>
      <c r="GUE48" s="18"/>
      <c r="GUF48" s="18"/>
      <c r="GUG48" s="18"/>
      <c r="GUH48" s="18"/>
      <c r="GUI48" s="18"/>
      <c r="GUJ48" s="18"/>
      <c r="GUK48" s="18"/>
      <c r="GUL48" s="18"/>
      <c r="GUM48" s="18"/>
      <c r="GUN48" s="18"/>
      <c r="GUO48" s="18"/>
      <c r="GUP48" s="18"/>
      <c r="GUQ48" s="18"/>
      <c r="GUR48" s="18"/>
      <c r="GUS48" s="18"/>
      <c r="GUT48" s="18"/>
      <c r="GUU48" s="18"/>
      <c r="GUV48" s="18"/>
      <c r="GUW48" s="18"/>
      <c r="GUX48" s="18"/>
      <c r="GUY48" s="18"/>
      <c r="GUZ48" s="18"/>
      <c r="GVA48" s="18"/>
      <c r="GVB48" s="18"/>
      <c r="GVC48" s="18"/>
      <c r="GVD48" s="18"/>
      <c r="GVE48" s="18"/>
      <c r="GVF48" s="18"/>
      <c r="GVG48" s="18"/>
      <c r="GVH48" s="18"/>
      <c r="GVI48" s="18"/>
      <c r="GVJ48" s="18"/>
      <c r="GVK48" s="18"/>
      <c r="GVL48" s="18"/>
      <c r="GVM48" s="18"/>
      <c r="GVN48" s="18"/>
      <c r="GVO48" s="18"/>
      <c r="GVP48" s="18"/>
      <c r="GVQ48" s="18"/>
      <c r="GVR48" s="18"/>
      <c r="GVS48" s="18"/>
      <c r="GVT48" s="18"/>
      <c r="GVU48" s="18"/>
      <c r="GVV48" s="18"/>
      <c r="GVW48" s="18"/>
      <c r="GVX48" s="18"/>
      <c r="GVY48" s="18"/>
      <c r="GVZ48" s="18"/>
      <c r="GWA48" s="18"/>
      <c r="GWB48" s="18"/>
      <c r="GWC48" s="18"/>
      <c r="GWD48" s="18"/>
      <c r="GWE48" s="18"/>
      <c r="GWF48" s="18"/>
      <c r="GWG48" s="18"/>
      <c r="GWH48" s="18"/>
      <c r="GWI48" s="18"/>
      <c r="GWJ48" s="18"/>
      <c r="GWK48" s="18"/>
      <c r="GWL48" s="18"/>
      <c r="GWM48" s="18"/>
      <c r="GWN48" s="18"/>
      <c r="GWO48" s="18"/>
      <c r="GWP48" s="18"/>
      <c r="GWQ48" s="18"/>
      <c r="GWR48" s="18"/>
      <c r="GWS48" s="18"/>
      <c r="GWT48" s="18"/>
      <c r="GWU48" s="18"/>
      <c r="GWV48" s="18"/>
      <c r="GWW48" s="18"/>
      <c r="GWX48" s="18"/>
      <c r="GWY48" s="18"/>
      <c r="GWZ48" s="18"/>
      <c r="GXA48" s="18"/>
      <c r="GXB48" s="18"/>
      <c r="GXC48" s="18"/>
      <c r="GXD48" s="18"/>
      <c r="GXE48" s="18"/>
      <c r="GXF48" s="18"/>
      <c r="GXG48" s="18"/>
      <c r="GXH48" s="18"/>
      <c r="GXI48" s="18"/>
      <c r="GXJ48" s="18"/>
      <c r="GXK48" s="18"/>
      <c r="GXL48" s="18"/>
      <c r="GXM48" s="18"/>
      <c r="GXN48" s="18"/>
      <c r="GXO48" s="18"/>
      <c r="GXP48" s="18"/>
      <c r="GXQ48" s="18"/>
      <c r="GXR48" s="18"/>
      <c r="GXS48" s="18"/>
      <c r="GXT48" s="18"/>
      <c r="GXU48" s="18"/>
      <c r="GXV48" s="18"/>
      <c r="GXW48" s="18"/>
      <c r="GXX48" s="18"/>
      <c r="GXY48" s="18"/>
      <c r="GXZ48" s="18"/>
      <c r="GYA48" s="18"/>
      <c r="GYB48" s="18"/>
      <c r="GYC48" s="18"/>
      <c r="GYD48" s="18"/>
      <c r="GYE48" s="18"/>
      <c r="GYF48" s="18"/>
      <c r="GYG48" s="18"/>
      <c r="GYH48" s="18"/>
      <c r="GYI48" s="18"/>
      <c r="GYJ48" s="18"/>
      <c r="GYK48" s="18"/>
      <c r="GYL48" s="18"/>
      <c r="GYM48" s="18"/>
      <c r="GYN48" s="18"/>
      <c r="GYO48" s="18"/>
      <c r="GYP48" s="18"/>
      <c r="GYQ48" s="18"/>
      <c r="GYR48" s="18"/>
      <c r="GYS48" s="18"/>
      <c r="GYT48" s="18"/>
      <c r="GYU48" s="18"/>
      <c r="GYV48" s="18"/>
      <c r="GYW48" s="18"/>
      <c r="GYX48" s="18"/>
      <c r="GYY48" s="18"/>
      <c r="GYZ48" s="18"/>
      <c r="GZA48" s="18"/>
      <c r="GZB48" s="18"/>
      <c r="GZC48" s="18"/>
      <c r="GZD48" s="18"/>
      <c r="GZE48" s="18"/>
      <c r="GZF48" s="18"/>
      <c r="GZG48" s="18"/>
      <c r="GZH48" s="18"/>
      <c r="GZI48" s="18"/>
      <c r="GZJ48" s="18"/>
      <c r="GZK48" s="18"/>
      <c r="GZL48" s="18"/>
      <c r="GZM48" s="18"/>
      <c r="GZN48" s="18"/>
      <c r="GZO48" s="18"/>
      <c r="GZP48" s="18"/>
      <c r="GZQ48" s="18"/>
      <c r="GZR48" s="18"/>
      <c r="GZS48" s="18"/>
      <c r="GZT48" s="18"/>
      <c r="GZU48" s="18"/>
      <c r="GZV48" s="18"/>
      <c r="GZW48" s="18"/>
      <c r="GZX48" s="18"/>
      <c r="GZY48" s="18"/>
      <c r="GZZ48" s="18"/>
      <c r="HAA48" s="18"/>
      <c r="HAB48" s="18"/>
      <c r="HAC48" s="18"/>
      <c r="HAD48" s="18"/>
      <c r="HAE48" s="18"/>
      <c r="HAF48" s="18"/>
      <c r="HAG48" s="18"/>
      <c r="HAH48" s="18"/>
      <c r="HAI48" s="18"/>
      <c r="HAJ48" s="18"/>
      <c r="HAK48" s="18"/>
      <c r="HAL48" s="18"/>
      <c r="HAM48" s="18"/>
      <c r="HAN48" s="18"/>
      <c r="HAO48" s="18"/>
      <c r="HAP48" s="18"/>
      <c r="HAQ48" s="18"/>
      <c r="HAR48" s="18"/>
      <c r="HAS48" s="18"/>
      <c r="HAT48" s="18"/>
      <c r="HAU48" s="18"/>
      <c r="HAV48" s="18"/>
      <c r="HAW48" s="18"/>
      <c r="HAX48" s="18"/>
      <c r="HAY48" s="18"/>
      <c r="HAZ48" s="18"/>
      <c r="HBA48" s="18"/>
      <c r="HBB48" s="18"/>
      <c r="HBC48" s="18"/>
      <c r="HBD48" s="18"/>
      <c r="HBE48" s="18"/>
      <c r="HBF48" s="18"/>
      <c r="HBG48" s="18"/>
      <c r="HBH48" s="18"/>
      <c r="HBI48" s="18"/>
      <c r="HBJ48" s="18"/>
      <c r="HBK48" s="18"/>
      <c r="HBL48" s="18"/>
      <c r="HBM48" s="18"/>
      <c r="HBN48" s="18"/>
      <c r="HBO48" s="18"/>
      <c r="HBP48" s="18"/>
      <c r="HBQ48" s="18"/>
      <c r="HBR48" s="18"/>
      <c r="HBS48" s="18"/>
      <c r="HBT48" s="18"/>
      <c r="HBU48" s="18"/>
      <c r="HBV48" s="18"/>
      <c r="HBW48" s="18"/>
      <c r="HBX48" s="18"/>
      <c r="HBY48" s="18"/>
      <c r="HBZ48" s="18"/>
      <c r="HCA48" s="18"/>
      <c r="HCB48" s="18"/>
      <c r="HCC48" s="18"/>
      <c r="HCD48" s="18"/>
      <c r="HCE48" s="18"/>
      <c r="HCF48" s="18"/>
      <c r="HCG48" s="18"/>
      <c r="HCH48" s="18"/>
      <c r="HCI48" s="18"/>
      <c r="HCJ48" s="18"/>
      <c r="HCK48" s="18"/>
      <c r="HCL48" s="18"/>
      <c r="HCM48" s="18"/>
      <c r="HCN48" s="18"/>
      <c r="HCO48" s="18"/>
      <c r="HCP48" s="18"/>
      <c r="HCQ48" s="18"/>
      <c r="HCR48" s="18"/>
      <c r="HCS48" s="18"/>
      <c r="HCT48" s="18"/>
      <c r="HCU48" s="18"/>
      <c r="HCV48" s="18"/>
      <c r="HCW48" s="18"/>
      <c r="HCX48" s="18"/>
      <c r="HCY48" s="18"/>
      <c r="HCZ48" s="18"/>
      <c r="HDA48" s="18"/>
      <c r="HDB48" s="18"/>
      <c r="HDC48" s="18"/>
      <c r="HDD48" s="18"/>
      <c r="HDE48" s="18"/>
      <c r="HDF48" s="18"/>
      <c r="HDG48" s="18"/>
      <c r="HDH48" s="18"/>
      <c r="HDI48" s="18"/>
      <c r="HDJ48" s="18"/>
      <c r="HDK48" s="18"/>
      <c r="HDL48" s="18"/>
      <c r="HDM48" s="18"/>
      <c r="HDN48" s="18"/>
      <c r="HDO48" s="18"/>
      <c r="HDP48" s="18"/>
      <c r="HDQ48" s="18"/>
      <c r="HDR48" s="18"/>
      <c r="HDS48" s="18"/>
      <c r="HDT48" s="18"/>
      <c r="HDU48" s="18"/>
      <c r="HDV48" s="18"/>
      <c r="HDW48" s="18"/>
      <c r="HDX48" s="18"/>
      <c r="HDY48" s="18"/>
      <c r="HDZ48" s="18"/>
      <c r="HEA48" s="18"/>
      <c r="HEB48" s="18"/>
      <c r="HEC48" s="18"/>
      <c r="HED48" s="18"/>
      <c r="HEE48" s="18"/>
      <c r="HEF48" s="18"/>
      <c r="HEG48" s="18"/>
      <c r="HEH48" s="18"/>
      <c r="HEI48" s="18"/>
      <c r="HEJ48" s="18"/>
      <c r="HEK48" s="18"/>
      <c r="HEL48" s="18"/>
      <c r="HEM48" s="18"/>
      <c r="HEN48" s="18"/>
      <c r="HEO48" s="18"/>
      <c r="HEP48" s="18"/>
      <c r="HEQ48" s="18"/>
      <c r="HER48" s="18"/>
      <c r="HES48" s="18"/>
      <c r="HET48" s="18"/>
      <c r="HEU48" s="18"/>
      <c r="HEV48" s="18"/>
      <c r="HEW48" s="18"/>
      <c r="HEX48" s="18"/>
      <c r="HEY48" s="18"/>
      <c r="HEZ48" s="18"/>
      <c r="HFA48" s="18"/>
      <c r="HFB48" s="18"/>
      <c r="HFC48" s="18"/>
      <c r="HFD48" s="18"/>
      <c r="HFE48" s="18"/>
      <c r="HFF48" s="18"/>
      <c r="HFG48" s="18"/>
      <c r="HFH48" s="18"/>
      <c r="HFI48" s="18"/>
      <c r="HFJ48" s="18"/>
      <c r="HFK48" s="18"/>
      <c r="HFL48" s="18"/>
      <c r="HFM48" s="18"/>
      <c r="HFN48" s="18"/>
      <c r="HFO48" s="18"/>
      <c r="HFP48" s="18"/>
      <c r="HFQ48" s="18"/>
      <c r="HFR48" s="18"/>
      <c r="HFS48" s="18"/>
      <c r="HFT48" s="18"/>
      <c r="HFU48" s="18"/>
      <c r="HFV48" s="18"/>
      <c r="HFW48" s="18"/>
      <c r="HFX48" s="18"/>
      <c r="HFY48" s="18"/>
      <c r="HFZ48" s="18"/>
      <c r="HGA48" s="18"/>
      <c r="HGB48" s="18"/>
      <c r="HGC48" s="18"/>
      <c r="HGD48" s="18"/>
      <c r="HGE48" s="18"/>
      <c r="HGF48" s="18"/>
      <c r="HGG48" s="18"/>
      <c r="HGH48" s="18"/>
      <c r="HGI48" s="18"/>
      <c r="HGJ48" s="18"/>
      <c r="HGK48" s="18"/>
      <c r="HGL48" s="18"/>
      <c r="HGM48" s="18"/>
      <c r="HGN48" s="18"/>
      <c r="HGO48" s="18"/>
      <c r="HGP48" s="18"/>
      <c r="HGQ48" s="18"/>
      <c r="HGR48" s="18"/>
      <c r="HGS48" s="18"/>
      <c r="HGT48" s="18"/>
      <c r="HGU48" s="18"/>
      <c r="HGV48" s="18"/>
      <c r="HGW48" s="18"/>
      <c r="HGX48" s="18"/>
      <c r="HGY48" s="18"/>
      <c r="HGZ48" s="18"/>
      <c r="HHA48" s="18"/>
      <c r="HHB48" s="18"/>
      <c r="HHC48" s="18"/>
      <c r="HHD48" s="18"/>
      <c r="HHE48" s="18"/>
      <c r="HHF48" s="18"/>
      <c r="HHG48" s="18"/>
      <c r="HHH48" s="18"/>
      <c r="HHI48" s="18"/>
      <c r="HHJ48" s="18"/>
      <c r="HHK48" s="18"/>
      <c r="HHL48" s="18"/>
      <c r="HHM48" s="18"/>
      <c r="HHN48" s="18"/>
      <c r="HHO48" s="18"/>
      <c r="HHP48" s="18"/>
      <c r="HHQ48" s="18"/>
      <c r="HHR48" s="18"/>
      <c r="HHS48" s="18"/>
      <c r="HHT48" s="18"/>
      <c r="HHU48" s="18"/>
      <c r="HHV48" s="18"/>
      <c r="HHW48" s="18"/>
      <c r="HHX48" s="18"/>
      <c r="HHY48" s="18"/>
      <c r="HHZ48" s="18"/>
      <c r="HIA48" s="18"/>
      <c r="HIB48" s="18"/>
      <c r="HIC48" s="18"/>
      <c r="HID48" s="18"/>
      <c r="HIE48" s="18"/>
      <c r="HIF48" s="18"/>
      <c r="HIG48" s="18"/>
      <c r="HIH48" s="18"/>
      <c r="HII48" s="18"/>
      <c r="HIJ48" s="18"/>
      <c r="HIK48" s="18"/>
      <c r="HIL48" s="18"/>
      <c r="HIM48" s="18"/>
      <c r="HIN48" s="18"/>
      <c r="HIO48" s="18"/>
      <c r="HIP48" s="18"/>
      <c r="HIQ48" s="18"/>
      <c r="HIR48" s="18"/>
      <c r="HIS48" s="18"/>
      <c r="HIT48" s="18"/>
      <c r="HIU48" s="18"/>
      <c r="HIV48" s="18"/>
      <c r="HIW48" s="18"/>
      <c r="HIX48" s="18"/>
      <c r="HIY48" s="18"/>
      <c r="HIZ48" s="18"/>
      <c r="HJA48" s="18"/>
      <c r="HJB48" s="18"/>
      <c r="HJC48" s="18"/>
      <c r="HJD48" s="18"/>
      <c r="HJE48" s="18"/>
      <c r="HJF48" s="18"/>
      <c r="HJG48" s="18"/>
      <c r="HJH48" s="18"/>
      <c r="HJI48" s="18"/>
      <c r="HJJ48" s="18"/>
      <c r="HJK48" s="18"/>
      <c r="HJL48" s="18"/>
      <c r="HJM48" s="18"/>
      <c r="HJN48" s="18"/>
      <c r="HJO48" s="18"/>
      <c r="HJP48" s="18"/>
      <c r="HJQ48" s="18"/>
      <c r="HJR48" s="18"/>
      <c r="HJS48" s="18"/>
      <c r="HJT48" s="18"/>
      <c r="HJU48" s="18"/>
      <c r="HJV48" s="18"/>
      <c r="HJW48" s="18"/>
      <c r="HJX48" s="18"/>
      <c r="HJY48" s="18"/>
      <c r="HJZ48" s="18"/>
      <c r="HKA48" s="18"/>
      <c r="HKB48" s="18"/>
      <c r="HKC48" s="18"/>
      <c r="HKD48" s="18"/>
      <c r="HKE48" s="18"/>
      <c r="HKF48" s="18"/>
      <c r="HKG48" s="18"/>
      <c r="HKH48" s="18"/>
      <c r="HKI48" s="18"/>
      <c r="HKJ48" s="18"/>
      <c r="HKK48" s="18"/>
      <c r="HKL48" s="18"/>
      <c r="HKM48" s="18"/>
      <c r="HKN48" s="18"/>
      <c r="HKO48" s="18"/>
      <c r="HKP48" s="18"/>
      <c r="HKQ48" s="18"/>
      <c r="HKR48" s="18"/>
      <c r="HKS48" s="18"/>
      <c r="HKT48" s="18"/>
      <c r="HKU48" s="18"/>
      <c r="HKV48" s="18"/>
      <c r="HKW48" s="18"/>
      <c r="HKX48" s="18"/>
      <c r="HKY48" s="18"/>
      <c r="HKZ48" s="18"/>
      <c r="HLA48" s="18"/>
      <c r="HLB48" s="18"/>
      <c r="HLC48" s="18"/>
      <c r="HLD48" s="18"/>
      <c r="HLE48" s="18"/>
      <c r="HLF48" s="18"/>
      <c r="HLG48" s="18"/>
      <c r="HLH48" s="18"/>
      <c r="HLI48" s="18"/>
      <c r="HLJ48" s="18"/>
      <c r="HLK48" s="18"/>
      <c r="HLL48" s="18"/>
      <c r="HLM48" s="18"/>
      <c r="HLN48" s="18"/>
      <c r="HLO48" s="18"/>
      <c r="HLP48" s="18"/>
      <c r="HLQ48" s="18"/>
      <c r="HLR48" s="18"/>
      <c r="HLS48" s="18"/>
      <c r="HLT48" s="18"/>
      <c r="HLU48" s="18"/>
      <c r="HLV48" s="18"/>
      <c r="HLW48" s="18"/>
      <c r="HLX48" s="18"/>
      <c r="HLY48" s="18"/>
      <c r="HLZ48" s="18"/>
      <c r="HMA48" s="18"/>
      <c r="HMB48" s="18"/>
      <c r="HMC48" s="18"/>
      <c r="HMD48" s="18"/>
      <c r="HME48" s="18"/>
      <c r="HMF48" s="18"/>
      <c r="HMG48" s="18"/>
      <c r="HMH48" s="18"/>
      <c r="HMI48" s="18"/>
      <c r="HMJ48" s="18"/>
      <c r="HMK48" s="18"/>
      <c r="HML48" s="18"/>
      <c r="HMM48" s="18"/>
      <c r="HMN48" s="18"/>
      <c r="HMO48" s="18"/>
      <c r="HMP48" s="18"/>
      <c r="HMQ48" s="18"/>
      <c r="HMR48" s="18"/>
      <c r="HMS48" s="18"/>
      <c r="HMT48" s="18"/>
      <c r="HMU48" s="18"/>
      <c r="HMV48" s="18"/>
      <c r="HMW48" s="18"/>
      <c r="HMX48" s="18"/>
      <c r="HMY48" s="18"/>
      <c r="HMZ48" s="18"/>
      <c r="HNA48" s="18"/>
      <c r="HNB48" s="18"/>
      <c r="HNC48" s="18"/>
      <c r="HND48" s="18"/>
      <c r="HNE48" s="18"/>
      <c r="HNF48" s="18"/>
      <c r="HNG48" s="18"/>
      <c r="HNH48" s="18"/>
      <c r="HNI48" s="18"/>
      <c r="HNJ48" s="18"/>
      <c r="HNK48" s="18"/>
      <c r="HNL48" s="18"/>
      <c r="HNM48" s="18"/>
      <c r="HNN48" s="18"/>
      <c r="HNO48" s="18"/>
      <c r="HNP48" s="18"/>
      <c r="HNQ48" s="18"/>
      <c r="HNR48" s="18"/>
      <c r="HNS48" s="18"/>
      <c r="HNT48" s="18"/>
      <c r="HNU48" s="18"/>
      <c r="HNV48" s="18"/>
      <c r="HNW48" s="18"/>
      <c r="HNX48" s="18"/>
      <c r="HNY48" s="18"/>
      <c r="HNZ48" s="18"/>
      <c r="HOA48" s="18"/>
      <c r="HOB48" s="18"/>
      <c r="HOC48" s="18"/>
      <c r="HOD48" s="18"/>
      <c r="HOE48" s="18"/>
      <c r="HOF48" s="18"/>
      <c r="HOG48" s="18"/>
      <c r="HOH48" s="18"/>
      <c r="HOI48" s="18"/>
      <c r="HOJ48" s="18"/>
      <c r="HOK48" s="18"/>
      <c r="HOL48" s="18"/>
      <c r="HOM48" s="18"/>
      <c r="HON48" s="18"/>
      <c r="HOO48" s="18"/>
      <c r="HOP48" s="18"/>
      <c r="HOQ48" s="18"/>
      <c r="HOR48" s="18"/>
      <c r="HOS48" s="18"/>
      <c r="HOT48" s="18"/>
      <c r="HOU48" s="18"/>
      <c r="HOV48" s="18"/>
      <c r="HOW48" s="18"/>
      <c r="HOX48" s="18"/>
      <c r="HOY48" s="18"/>
      <c r="HOZ48" s="18"/>
      <c r="HPA48" s="18"/>
      <c r="HPB48" s="18"/>
      <c r="HPC48" s="18"/>
      <c r="HPD48" s="18"/>
      <c r="HPE48" s="18"/>
      <c r="HPF48" s="18"/>
      <c r="HPG48" s="18"/>
      <c r="HPH48" s="18"/>
      <c r="HPI48" s="18"/>
      <c r="HPJ48" s="18"/>
      <c r="HPK48" s="18"/>
      <c r="HPL48" s="18"/>
      <c r="HPM48" s="18"/>
      <c r="HPN48" s="18"/>
      <c r="HPO48" s="18"/>
      <c r="HPP48" s="18"/>
      <c r="HPQ48" s="18"/>
      <c r="HPR48" s="18"/>
      <c r="HPS48" s="18"/>
      <c r="HPT48" s="18"/>
      <c r="HPU48" s="18"/>
      <c r="HPV48" s="18"/>
      <c r="HPW48" s="18"/>
      <c r="HPX48" s="18"/>
      <c r="HPY48" s="18"/>
      <c r="HPZ48" s="18"/>
      <c r="HQA48" s="18"/>
      <c r="HQB48" s="18"/>
      <c r="HQC48" s="18"/>
      <c r="HQD48" s="18"/>
      <c r="HQE48" s="18"/>
      <c r="HQF48" s="18"/>
      <c r="HQG48" s="18"/>
      <c r="HQH48" s="18"/>
      <c r="HQI48" s="18"/>
      <c r="HQJ48" s="18"/>
      <c r="HQK48" s="18"/>
      <c r="HQL48" s="18"/>
      <c r="HQM48" s="18"/>
      <c r="HQN48" s="18"/>
      <c r="HQO48" s="18"/>
      <c r="HQP48" s="18"/>
      <c r="HQQ48" s="18"/>
      <c r="HQR48" s="18"/>
      <c r="HQS48" s="18"/>
      <c r="HQT48" s="18"/>
      <c r="HQU48" s="18"/>
      <c r="HQV48" s="18"/>
      <c r="HQW48" s="18"/>
      <c r="HQX48" s="18"/>
      <c r="HQY48" s="18"/>
      <c r="HQZ48" s="18"/>
      <c r="HRA48" s="18"/>
      <c r="HRB48" s="18"/>
      <c r="HRC48" s="18"/>
      <c r="HRD48" s="18"/>
      <c r="HRE48" s="18"/>
      <c r="HRF48" s="18"/>
      <c r="HRG48" s="18"/>
      <c r="HRH48" s="18"/>
      <c r="HRI48" s="18"/>
      <c r="HRJ48" s="18"/>
      <c r="HRK48" s="18"/>
      <c r="HRL48" s="18"/>
      <c r="HRM48" s="18"/>
      <c r="HRN48" s="18"/>
      <c r="HRO48" s="18"/>
      <c r="HRP48" s="18"/>
      <c r="HRQ48" s="18"/>
      <c r="HRR48" s="18"/>
      <c r="HRS48" s="18"/>
      <c r="HRT48" s="18"/>
      <c r="HRU48" s="18"/>
      <c r="HRV48" s="18"/>
      <c r="HRW48" s="18"/>
      <c r="HRX48" s="18"/>
      <c r="HRY48" s="18"/>
      <c r="HRZ48" s="18"/>
      <c r="HSA48" s="18"/>
      <c r="HSB48" s="18"/>
      <c r="HSC48" s="18"/>
      <c r="HSD48" s="18"/>
      <c r="HSE48" s="18"/>
      <c r="HSF48" s="18"/>
      <c r="HSG48" s="18"/>
      <c r="HSH48" s="18"/>
      <c r="HSI48" s="18"/>
      <c r="HSJ48" s="18"/>
      <c r="HSK48" s="18"/>
      <c r="HSL48" s="18"/>
      <c r="HSM48" s="18"/>
      <c r="HSN48" s="18"/>
      <c r="HSO48" s="18"/>
      <c r="HSP48" s="18"/>
      <c r="HSQ48" s="18"/>
      <c r="HSR48" s="18"/>
      <c r="HSS48" s="18"/>
      <c r="HST48" s="18"/>
      <c r="HSU48" s="18"/>
      <c r="HSV48" s="18"/>
      <c r="HSW48" s="18"/>
      <c r="HSX48" s="18"/>
      <c r="HSY48" s="18"/>
      <c r="HSZ48" s="18"/>
      <c r="HTA48" s="18"/>
      <c r="HTB48" s="18"/>
      <c r="HTC48" s="18"/>
      <c r="HTD48" s="18"/>
      <c r="HTE48" s="18"/>
      <c r="HTF48" s="18"/>
      <c r="HTG48" s="18"/>
      <c r="HTH48" s="18"/>
      <c r="HTI48" s="18"/>
      <c r="HTJ48" s="18"/>
      <c r="HTK48" s="18"/>
      <c r="HTL48" s="18"/>
      <c r="HTM48" s="18"/>
      <c r="HTN48" s="18"/>
      <c r="HTO48" s="18"/>
      <c r="HTP48" s="18"/>
      <c r="HTQ48" s="18"/>
      <c r="HTR48" s="18"/>
      <c r="HTS48" s="18"/>
      <c r="HTT48" s="18"/>
      <c r="HTU48" s="18"/>
      <c r="HTV48" s="18"/>
      <c r="HTW48" s="18"/>
      <c r="HTX48" s="18"/>
      <c r="HTY48" s="18"/>
      <c r="HTZ48" s="18"/>
      <c r="HUA48" s="18"/>
      <c r="HUB48" s="18"/>
      <c r="HUC48" s="18"/>
      <c r="HUD48" s="18"/>
      <c r="HUE48" s="18"/>
      <c r="HUF48" s="18"/>
      <c r="HUG48" s="18"/>
      <c r="HUH48" s="18"/>
      <c r="HUI48" s="18"/>
      <c r="HUJ48" s="18"/>
      <c r="HUK48" s="18"/>
      <c r="HUL48" s="18"/>
      <c r="HUM48" s="18"/>
      <c r="HUN48" s="18"/>
      <c r="HUO48" s="18"/>
      <c r="HUP48" s="18"/>
      <c r="HUQ48" s="18"/>
      <c r="HUR48" s="18"/>
      <c r="HUS48" s="18"/>
      <c r="HUT48" s="18"/>
      <c r="HUU48" s="18"/>
      <c r="HUV48" s="18"/>
      <c r="HUW48" s="18"/>
      <c r="HUX48" s="18"/>
      <c r="HUY48" s="18"/>
      <c r="HUZ48" s="18"/>
      <c r="HVA48" s="18"/>
      <c r="HVB48" s="18"/>
      <c r="HVC48" s="18"/>
      <c r="HVD48" s="18"/>
      <c r="HVE48" s="18"/>
      <c r="HVF48" s="18"/>
      <c r="HVG48" s="18"/>
      <c r="HVH48" s="18"/>
      <c r="HVI48" s="18"/>
      <c r="HVJ48" s="18"/>
      <c r="HVK48" s="18"/>
      <c r="HVL48" s="18"/>
      <c r="HVM48" s="18"/>
      <c r="HVN48" s="18"/>
      <c r="HVO48" s="18"/>
      <c r="HVP48" s="18"/>
      <c r="HVQ48" s="18"/>
      <c r="HVR48" s="18"/>
      <c r="HVS48" s="18"/>
      <c r="HVT48" s="18"/>
      <c r="HVU48" s="18"/>
      <c r="HVV48" s="18"/>
      <c r="HVW48" s="18"/>
      <c r="HVX48" s="18"/>
      <c r="HVY48" s="18"/>
      <c r="HVZ48" s="18"/>
      <c r="HWA48" s="18"/>
      <c r="HWB48" s="18"/>
      <c r="HWC48" s="18"/>
      <c r="HWD48" s="18"/>
      <c r="HWE48" s="18"/>
      <c r="HWF48" s="18"/>
      <c r="HWG48" s="18"/>
      <c r="HWH48" s="18"/>
      <c r="HWI48" s="18"/>
      <c r="HWJ48" s="18"/>
      <c r="HWK48" s="18"/>
      <c r="HWL48" s="18"/>
      <c r="HWM48" s="18"/>
      <c r="HWN48" s="18"/>
      <c r="HWO48" s="18"/>
      <c r="HWP48" s="18"/>
      <c r="HWQ48" s="18"/>
      <c r="HWR48" s="18"/>
      <c r="HWS48" s="18"/>
      <c r="HWT48" s="18"/>
      <c r="HWU48" s="18"/>
      <c r="HWV48" s="18"/>
      <c r="HWW48" s="18"/>
      <c r="HWX48" s="18"/>
      <c r="HWY48" s="18"/>
      <c r="HWZ48" s="18"/>
      <c r="HXA48" s="18"/>
      <c r="HXB48" s="18"/>
      <c r="HXC48" s="18"/>
      <c r="HXD48" s="18"/>
      <c r="HXE48" s="18"/>
      <c r="HXF48" s="18"/>
      <c r="HXG48" s="18"/>
      <c r="HXH48" s="18"/>
      <c r="HXI48" s="18"/>
      <c r="HXJ48" s="18"/>
      <c r="HXK48" s="18"/>
      <c r="HXL48" s="18"/>
      <c r="HXM48" s="18"/>
      <c r="HXN48" s="18"/>
      <c r="HXO48" s="18"/>
      <c r="HXP48" s="18"/>
      <c r="HXQ48" s="18"/>
      <c r="HXR48" s="18"/>
      <c r="HXS48" s="18"/>
      <c r="HXT48" s="18"/>
      <c r="HXU48" s="18"/>
      <c r="HXV48" s="18"/>
      <c r="HXW48" s="18"/>
      <c r="HXX48" s="18"/>
      <c r="HXY48" s="18"/>
      <c r="HXZ48" s="18"/>
      <c r="HYA48" s="18"/>
      <c r="HYB48" s="18"/>
      <c r="HYC48" s="18"/>
      <c r="HYD48" s="18"/>
      <c r="HYE48" s="18"/>
      <c r="HYF48" s="18"/>
      <c r="HYG48" s="18"/>
      <c r="HYH48" s="18"/>
      <c r="HYI48" s="18"/>
      <c r="HYJ48" s="18"/>
      <c r="HYK48" s="18"/>
      <c r="HYL48" s="18"/>
      <c r="HYM48" s="18"/>
      <c r="HYN48" s="18"/>
      <c r="HYO48" s="18"/>
      <c r="HYP48" s="18"/>
      <c r="HYQ48" s="18"/>
      <c r="HYR48" s="18"/>
      <c r="HYS48" s="18"/>
      <c r="HYT48" s="18"/>
      <c r="HYU48" s="18"/>
      <c r="HYV48" s="18"/>
      <c r="HYW48" s="18"/>
      <c r="HYX48" s="18"/>
      <c r="HYY48" s="18"/>
      <c r="HYZ48" s="18"/>
      <c r="HZA48" s="18"/>
      <c r="HZB48" s="18"/>
      <c r="HZC48" s="18"/>
      <c r="HZD48" s="18"/>
      <c r="HZE48" s="18"/>
      <c r="HZF48" s="18"/>
      <c r="HZG48" s="18"/>
      <c r="HZH48" s="18"/>
      <c r="HZI48" s="18"/>
      <c r="HZJ48" s="18"/>
      <c r="HZK48" s="18"/>
      <c r="HZL48" s="18"/>
      <c r="HZM48" s="18"/>
      <c r="HZN48" s="18"/>
      <c r="HZO48" s="18"/>
      <c r="HZP48" s="18"/>
      <c r="HZQ48" s="18"/>
      <c r="HZR48" s="18"/>
      <c r="HZS48" s="18"/>
      <c r="HZT48" s="18"/>
      <c r="HZU48" s="18"/>
      <c r="HZV48" s="18"/>
      <c r="HZW48" s="18"/>
      <c r="HZX48" s="18"/>
      <c r="HZY48" s="18"/>
      <c r="HZZ48" s="18"/>
      <c r="IAA48" s="18"/>
      <c r="IAB48" s="18"/>
      <c r="IAC48" s="18"/>
      <c r="IAD48" s="18"/>
      <c r="IAE48" s="18"/>
      <c r="IAF48" s="18"/>
      <c r="IAG48" s="18"/>
      <c r="IAH48" s="18"/>
      <c r="IAI48" s="18"/>
      <c r="IAJ48" s="18"/>
      <c r="IAK48" s="18"/>
      <c r="IAL48" s="18"/>
      <c r="IAM48" s="18"/>
      <c r="IAN48" s="18"/>
      <c r="IAO48" s="18"/>
      <c r="IAP48" s="18"/>
      <c r="IAQ48" s="18"/>
      <c r="IAR48" s="18"/>
      <c r="IAS48" s="18"/>
      <c r="IAT48" s="18"/>
      <c r="IAU48" s="18"/>
      <c r="IAV48" s="18"/>
      <c r="IAW48" s="18"/>
      <c r="IAX48" s="18"/>
      <c r="IAY48" s="18"/>
      <c r="IAZ48" s="18"/>
      <c r="IBA48" s="18"/>
      <c r="IBB48" s="18"/>
      <c r="IBC48" s="18"/>
      <c r="IBD48" s="18"/>
      <c r="IBE48" s="18"/>
      <c r="IBF48" s="18"/>
      <c r="IBG48" s="18"/>
      <c r="IBH48" s="18"/>
      <c r="IBI48" s="18"/>
      <c r="IBJ48" s="18"/>
      <c r="IBK48" s="18"/>
      <c r="IBL48" s="18"/>
      <c r="IBM48" s="18"/>
      <c r="IBN48" s="18"/>
      <c r="IBO48" s="18"/>
      <c r="IBP48" s="18"/>
      <c r="IBQ48" s="18"/>
      <c r="IBR48" s="18"/>
      <c r="IBS48" s="18"/>
      <c r="IBT48" s="18"/>
      <c r="IBU48" s="18"/>
      <c r="IBV48" s="18"/>
      <c r="IBW48" s="18"/>
      <c r="IBX48" s="18"/>
      <c r="IBY48" s="18"/>
      <c r="IBZ48" s="18"/>
      <c r="ICA48" s="18"/>
      <c r="ICB48" s="18"/>
      <c r="ICC48" s="18"/>
      <c r="ICD48" s="18"/>
      <c r="ICE48" s="18"/>
      <c r="ICF48" s="18"/>
      <c r="ICG48" s="18"/>
      <c r="ICH48" s="18"/>
      <c r="ICI48" s="18"/>
      <c r="ICJ48" s="18"/>
      <c r="ICK48" s="18"/>
      <c r="ICL48" s="18"/>
      <c r="ICM48" s="18"/>
      <c r="ICN48" s="18"/>
      <c r="ICO48" s="18"/>
      <c r="ICP48" s="18"/>
      <c r="ICQ48" s="18"/>
      <c r="ICR48" s="18"/>
      <c r="ICS48" s="18"/>
      <c r="ICT48" s="18"/>
      <c r="ICU48" s="18"/>
      <c r="ICV48" s="18"/>
      <c r="ICW48" s="18"/>
      <c r="ICX48" s="18"/>
      <c r="ICY48" s="18"/>
      <c r="ICZ48" s="18"/>
      <c r="IDA48" s="18"/>
      <c r="IDB48" s="18"/>
      <c r="IDC48" s="18"/>
      <c r="IDD48" s="18"/>
      <c r="IDE48" s="18"/>
      <c r="IDF48" s="18"/>
      <c r="IDG48" s="18"/>
      <c r="IDH48" s="18"/>
      <c r="IDI48" s="18"/>
      <c r="IDJ48" s="18"/>
      <c r="IDK48" s="18"/>
      <c r="IDL48" s="18"/>
      <c r="IDM48" s="18"/>
      <c r="IDN48" s="18"/>
      <c r="IDO48" s="18"/>
      <c r="IDP48" s="18"/>
      <c r="IDQ48" s="18"/>
      <c r="IDR48" s="18"/>
      <c r="IDS48" s="18"/>
      <c r="IDT48" s="18"/>
      <c r="IDU48" s="18"/>
      <c r="IDV48" s="18"/>
      <c r="IDW48" s="18"/>
      <c r="IDX48" s="18"/>
      <c r="IDY48" s="18"/>
      <c r="IDZ48" s="18"/>
      <c r="IEA48" s="18"/>
      <c r="IEB48" s="18"/>
      <c r="IEC48" s="18"/>
      <c r="IED48" s="18"/>
      <c r="IEE48" s="18"/>
      <c r="IEF48" s="18"/>
      <c r="IEG48" s="18"/>
      <c r="IEH48" s="18"/>
      <c r="IEI48" s="18"/>
      <c r="IEJ48" s="18"/>
      <c r="IEK48" s="18"/>
      <c r="IEL48" s="18"/>
      <c r="IEM48" s="18"/>
      <c r="IEN48" s="18"/>
      <c r="IEO48" s="18"/>
      <c r="IEP48" s="18"/>
      <c r="IEQ48" s="18"/>
      <c r="IER48" s="18"/>
      <c r="IES48" s="18"/>
      <c r="IET48" s="18"/>
      <c r="IEU48" s="18"/>
      <c r="IEV48" s="18"/>
      <c r="IEW48" s="18"/>
      <c r="IEX48" s="18"/>
      <c r="IEY48" s="18"/>
      <c r="IEZ48" s="18"/>
      <c r="IFA48" s="18"/>
      <c r="IFB48" s="18"/>
      <c r="IFC48" s="18"/>
      <c r="IFD48" s="18"/>
      <c r="IFE48" s="18"/>
      <c r="IFF48" s="18"/>
      <c r="IFG48" s="18"/>
      <c r="IFH48" s="18"/>
      <c r="IFI48" s="18"/>
      <c r="IFJ48" s="18"/>
      <c r="IFK48" s="18"/>
      <c r="IFL48" s="18"/>
      <c r="IFM48" s="18"/>
      <c r="IFN48" s="18"/>
      <c r="IFO48" s="18"/>
      <c r="IFP48" s="18"/>
      <c r="IFQ48" s="18"/>
      <c r="IFR48" s="18"/>
      <c r="IFS48" s="18"/>
      <c r="IFT48" s="18"/>
      <c r="IFU48" s="18"/>
      <c r="IFV48" s="18"/>
      <c r="IFW48" s="18"/>
      <c r="IFX48" s="18"/>
      <c r="IFY48" s="18"/>
      <c r="IFZ48" s="18"/>
      <c r="IGA48" s="18"/>
      <c r="IGB48" s="18"/>
      <c r="IGC48" s="18"/>
      <c r="IGD48" s="18"/>
      <c r="IGE48" s="18"/>
      <c r="IGF48" s="18"/>
      <c r="IGG48" s="18"/>
      <c r="IGH48" s="18"/>
      <c r="IGI48" s="18"/>
      <c r="IGJ48" s="18"/>
      <c r="IGK48" s="18"/>
      <c r="IGL48" s="18"/>
      <c r="IGM48" s="18"/>
      <c r="IGN48" s="18"/>
      <c r="IGO48" s="18"/>
      <c r="IGP48" s="18"/>
      <c r="IGQ48" s="18"/>
      <c r="IGR48" s="18"/>
      <c r="IGS48" s="18"/>
      <c r="IGT48" s="18"/>
      <c r="IGU48" s="18"/>
      <c r="IGV48" s="18"/>
      <c r="IGW48" s="18"/>
      <c r="IGX48" s="18"/>
      <c r="IGY48" s="18"/>
      <c r="IGZ48" s="18"/>
      <c r="IHA48" s="18"/>
      <c r="IHB48" s="18"/>
      <c r="IHC48" s="18"/>
      <c r="IHD48" s="18"/>
      <c r="IHE48" s="18"/>
      <c r="IHF48" s="18"/>
      <c r="IHG48" s="18"/>
      <c r="IHH48" s="18"/>
      <c r="IHI48" s="18"/>
      <c r="IHJ48" s="18"/>
      <c r="IHK48" s="18"/>
      <c r="IHL48" s="18"/>
      <c r="IHM48" s="18"/>
      <c r="IHN48" s="18"/>
      <c r="IHO48" s="18"/>
      <c r="IHP48" s="18"/>
      <c r="IHQ48" s="18"/>
      <c r="IHR48" s="18"/>
      <c r="IHS48" s="18"/>
      <c r="IHT48" s="18"/>
      <c r="IHU48" s="18"/>
      <c r="IHV48" s="18"/>
      <c r="IHW48" s="18"/>
      <c r="IHX48" s="18"/>
      <c r="IHY48" s="18"/>
      <c r="IHZ48" s="18"/>
      <c r="IIA48" s="18"/>
      <c r="IIB48" s="18"/>
      <c r="IIC48" s="18"/>
      <c r="IID48" s="18"/>
      <c r="IIE48" s="18"/>
      <c r="IIF48" s="18"/>
      <c r="IIG48" s="18"/>
      <c r="IIH48" s="18"/>
      <c r="III48" s="18"/>
      <c r="IIJ48" s="18"/>
      <c r="IIK48" s="18"/>
      <c r="IIL48" s="18"/>
      <c r="IIM48" s="18"/>
      <c r="IIN48" s="18"/>
      <c r="IIO48" s="18"/>
      <c r="IIP48" s="18"/>
      <c r="IIQ48" s="18"/>
      <c r="IIR48" s="18"/>
      <c r="IIS48" s="18"/>
      <c r="IIT48" s="18"/>
      <c r="IIU48" s="18"/>
      <c r="IIV48" s="18"/>
      <c r="IIW48" s="18"/>
      <c r="IIX48" s="18"/>
      <c r="IIY48" s="18"/>
      <c r="IIZ48" s="18"/>
      <c r="IJA48" s="18"/>
      <c r="IJB48" s="18"/>
      <c r="IJC48" s="18"/>
      <c r="IJD48" s="18"/>
      <c r="IJE48" s="18"/>
      <c r="IJF48" s="18"/>
      <c r="IJG48" s="18"/>
      <c r="IJH48" s="18"/>
      <c r="IJI48" s="18"/>
      <c r="IJJ48" s="18"/>
      <c r="IJK48" s="18"/>
      <c r="IJL48" s="18"/>
      <c r="IJM48" s="18"/>
      <c r="IJN48" s="18"/>
      <c r="IJO48" s="18"/>
      <c r="IJP48" s="18"/>
      <c r="IJQ48" s="18"/>
      <c r="IJR48" s="18"/>
      <c r="IJS48" s="18"/>
      <c r="IJT48" s="18"/>
      <c r="IJU48" s="18"/>
      <c r="IJV48" s="18"/>
      <c r="IJW48" s="18"/>
      <c r="IJX48" s="18"/>
      <c r="IJY48" s="18"/>
      <c r="IJZ48" s="18"/>
      <c r="IKA48" s="18"/>
      <c r="IKB48" s="18"/>
      <c r="IKC48" s="18"/>
      <c r="IKD48" s="18"/>
      <c r="IKE48" s="18"/>
      <c r="IKF48" s="18"/>
      <c r="IKG48" s="18"/>
      <c r="IKH48" s="18"/>
      <c r="IKI48" s="18"/>
      <c r="IKJ48" s="18"/>
      <c r="IKK48" s="18"/>
      <c r="IKL48" s="18"/>
      <c r="IKM48" s="18"/>
      <c r="IKN48" s="18"/>
      <c r="IKO48" s="18"/>
      <c r="IKP48" s="18"/>
      <c r="IKQ48" s="18"/>
      <c r="IKR48" s="18"/>
      <c r="IKS48" s="18"/>
      <c r="IKT48" s="18"/>
      <c r="IKU48" s="18"/>
      <c r="IKV48" s="18"/>
      <c r="IKW48" s="18"/>
      <c r="IKX48" s="18"/>
      <c r="IKY48" s="18"/>
      <c r="IKZ48" s="18"/>
      <c r="ILA48" s="18"/>
      <c r="ILB48" s="18"/>
      <c r="ILC48" s="18"/>
      <c r="ILD48" s="18"/>
      <c r="ILE48" s="18"/>
      <c r="ILF48" s="18"/>
      <c r="ILG48" s="18"/>
      <c r="ILH48" s="18"/>
      <c r="ILI48" s="18"/>
      <c r="ILJ48" s="18"/>
      <c r="ILK48" s="18"/>
      <c r="ILL48" s="18"/>
      <c r="ILM48" s="18"/>
      <c r="ILN48" s="18"/>
      <c r="ILO48" s="18"/>
      <c r="ILP48" s="18"/>
      <c r="ILQ48" s="18"/>
      <c r="ILR48" s="18"/>
      <c r="ILS48" s="18"/>
      <c r="ILT48" s="18"/>
      <c r="ILU48" s="18"/>
      <c r="ILV48" s="18"/>
      <c r="ILW48" s="18"/>
      <c r="ILX48" s="18"/>
      <c r="ILY48" s="18"/>
      <c r="ILZ48" s="18"/>
      <c r="IMA48" s="18"/>
      <c r="IMB48" s="18"/>
      <c r="IMC48" s="18"/>
      <c r="IMD48" s="18"/>
      <c r="IME48" s="18"/>
      <c r="IMF48" s="18"/>
      <c r="IMG48" s="18"/>
      <c r="IMH48" s="18"/>
      <c r="IMI48" s="18"/>
      <c r="IMJ48" s="18"/>
      <c r="IMK48" s="18"/>
      <c r="IML48" s="18"/>
      <c r="IMM48" s="18"/>
      <c r="IMN48" s="18"/>
      <c r="IMO48" s="18"/>
      <c r="IMP48" s="18"/>
      <c r="IMQ48" s="18"/>
      <c r="IMR48" s="18"/>
      <c r="IMS48" s="18"/>
      <c r="IMT48" s="18"/>
      <c r="IMU48" s="18"/>
      <c r="IMV48" s="18"/>
      <c r="IMW48" s="18"/>
      <c r="IMX48" s="18"/>
      <c r="IMY48" s="18"/>
      <c r="IMZ48" s="18"/>
      <c r="INA48" s="18"/>
      <c r="INB48" s="18"/>
      <c r="INC48" s="18"/>
      <c r="IND48" s="18"/>
      <c r="INE48" s="18"/>
      <c r="INF48" s="18"/>
      <c r="ING48" s="18"/>
      <c r="INH48" s="18"/>
      <c r="INI48" s="18"/>
      <c r="INJ48" s="18"/>
      <c r="INK48" s="18"/>
      <c r="INL48" s="18"/>
      <c r="INM48" s="18"/>
      <c r="INN48" s="18"/>
      <c r="INO48" s="18"/>
      <c r="INP48" s="18"/>
      <c r="INQ48" s="18"/>
      <c r="INR48" s="18"/>
      <c r="INS48" s="18"/>
      <c r="INT48" s="18"/>
      <c r="INU48" s="18"/>
      <c r="INV48" s="18"/>
      <c r="INW48" s="18"/>
      <c r="INX48" s="18"/>
      <c r="INY48" s="18"/>
      <c r="INZ48" s="18"/>
      <c r="IOA48" s="18"/>
      <c r="IOB48" s="18"/>
      <c r="IOC48" s="18"/>
      <c r="IOD48" s="18"/>
      <c r="IOE48" s="18"/>
      <c r="IOF48" s="18"/>
      <c r="IOG48" s="18"/>
      <c r="IOH48" s="18"/>
      <c r="IOI48" s="18"/>
      <c r="IOJ48" s="18"/>
      <c r="IOK48" s="18"/>
      <c r="IOL48" s="18"/>
      <c r="IOM48" s="18"/>
      <c r="ION48" s="18"/>
      <c r="IOO48" s="18"/>
      <c r="IOP48" s="18"/>
      <c r="IOQ48" s="18"/>
      <c r="IOR48" s="18"/>
      <c r="IOS48" s="18"/>
      <c r="IOT48" s="18"/>
      <c r="IOU48" s="18"/>
      <c r="IOV48" s="18"/>
      <c r="IOW48" s="18"/>
      <c r="IOX48" s="18"/>
      <c r="IOY48" s="18"/>
      <c r="IOZ48" s="18"/>
      <c r="IPA48" s="18"/>
      <c r="IPB48" s="18"/>
      <c r="IPC48" s="18"/>
      <c r="IPD48" s="18"/>
      <c r="IPE48" s="18"/>
      <c r="IPF48" s="18"/>
      <c r="IPG48" s="18"/>
      <c r="IPH48" s="18"/>
      <c r="IPI48" s="18"/>
      <c r="IPJ48" s="18"/>
      <c r="IPK48" s="18"/>
      <c r="IPL48" s="18"/>
      <c r="IPM48" s="18"/>
      <c r="IPN48" s="18"/>
      <c r="IPO48" s="18"/>
      <c r="IPP48" s="18"/>
      <c r="IPQ48" s="18"/>
      <c r="IPR48" s="18"/>
      <c r="IPS48" s="18"/>
      <c r="IPT48" s="18"/>
      <c r="IPU48" s="18"/>
      <c r="IPV48" s="18"/>
      <c r="IPW48" s="18"/>
      <c r="IPX48" s="18"/>
      <c r="IPY48" s="18"/>
      <c r="IPZ48" s="18"/>
      <c r="IQA48" s="18"/>
      <c r="IQB48" s="18"/>
      <c r="IQC48" s="18"/>
      <c r="IQD48" s="18"/>
      <c r="IQE48" s="18"/>
      <c r="IQF48" s="18"/>
      <c r="IQG48" s="18"/>
      <c r="IQH48" s="18"/>
      <c r="IQI48" s="18"/>
      <c r="IQJ48" s="18"/>
      <c r="IQK48" s="18"/>
      <c r="IQL48" s="18"/>
      <c r="IQM48" s="18"/>
      <c r="IQN48" s="18"/>
      <c r="IQO48" s="18"/>
      <c r="IQP48" s="18"/>
      <c r="IQQ48" s="18"/>
      <c r="IQR48" s="18"/>
      <c r="IQS48" s="18"/>
      <c r="IQT48" s="18"/>
      <c r="IQU48" s="18"/>
      <c r="IQV48" s="18"/>
      <c r="IQW48" s="18"/>
      <c r="IQX48" s="18"/>
      <c r="IQY48" s="18"/>
      <c r="IQZ48" s="18"/>
      <c r="IRA48" s="18"/>
      <c r="IRB48" s="18"/>
      <c r="IRC48" s="18"/>
      <c r="IRD48" s="18"/>
      <c r="IRE48" s="18"/>
      <c r="IRF48" s="18"/>
      <c r="IRG48" s="18"/>
      <c r="IRH48" s="18"/>
      <c r="IRI48" s="18"/>
      <c r="IRJ48" s="18"/>
      <c r="IRK48" s="18"/>
      <c r="IRL48" s="18"/>
      <c r="IRM48" s="18"/>
      <c r="IRN48" s="18"/>
      <c r="IRO48" s="18"/>
      <c r="IRP48" s="18"/>
      <c r="IRQ48" s="18"/>
      <c r="IRR48" s="18"/>
      <c r="IRS48" s="18"/>
      <c r="IRT48" s="18"/>
      <c r="IRU48" s="18"/>
      <c r="IRV48" s="18"/>
      <c r="IRW48" s="18"/>
      <c r="IRX48" s="18"/>
      <c r="IRY48" s="18"/>
      <c r="IRZ48" s="18"/>
      <c r="ISA48" s="18"/>
      <c r="ISB48" s="18"/>
      <c r="ISC48" s="18"/>
      <c r="ISD48" s="18"/>
      <c r="ISE48" s="18"/>
      <c r="ISF48" s="18"/>
      <c r="ISG48" s="18"/>
      <c r="ISH48" s="18"/>
      <c r="ISI48" s="18"/>
      <c r="ISJ48" s="18"/>
      <c r="ISK48" s="18"/>
      <c r="ISL48" s="18"/>
      <c r="ISM48" s="18"/>
      <c r="ISN48" s="18"/>
      <c r="ISO48" s="18"/>
      <c r="ISP48" s="18"/>
      <c r="ISQ48" s="18"/>
      <c r="ISR48" s="18"/>
      <c r="ISS48" s="18"/>
      <c r="IST48" s="18"/>
      <c r="ISU48" s="18"/>
      <c r="ISV48" s="18"/>
      <c r="ISW48" s="18"/>
      <c r="ISX48" s="18"/>
      <c r="ISY48" s="18"/>
      <c r="ISZ48" s="18"/>
      <c r="ITA48" s="18"/>
      <c r="ITB48" s="18"/>
      <c r="ITC48" s="18"/>
      <c r="ITD48" s="18"/>
      <c r="ITE48" s="18"/>
      <c r="ITF48" s="18"/>
      <c r="ITG48" s="18"/>
      <c r="ITH48" s="18"/>
      <c r="ITI48" s="18"/>
      <c r="ITJ48" s="18"/>
      <c r="ITK48" s="18"/>
      <c r="ITL48" s="18"/>
      <c r="ITM48" s="18"/>
      <c r="ITN48" s="18"/>
      <c r="ITO48" s="18"/>
      <c r="ITP48" s="18"/>
      <c r="ITQ48" s="18"/>
      <c r="ITR48" s="18"/>
      <c r="ITS48" s="18"/>
      <c r="ITT48" s="18"/>
      <c r="ITU48" s="18"/>
      <c r="ITV48" s="18"/>
      <c r="ITW48" s="18"/>
      <c r="ITX48" s="18"/>
      <c r="ITY48" s="18"/>
      <c r="ITZ48" s="18"/>
      <c r="IUA48" s="18"/>
      <c r="IUB48" s="18"/>
      <c r="IUC48" s="18"/>
      <c r="IUD48" s="18"/>
      <c r="IUE48" s="18"/>
      <c r="IUF48" s="18"/>
      <c r="IUG48" s="18"/>
      <c r="IUH48" s="18"/>
      <c r="IUI48" s="18"/>
      <c r="IUJ48" s="18"/>
      <c r="IUK48" s="18"/>
      <c r="IUL48" s="18"/>
      <c r="IUM48" s="18"/>
      <c r="IUN48" s="18"/>
      <c r="IUO48" s="18"/>
      <c r="IUP48" s="18"/>
      <c r="IUQ48" s="18"/>
      <c r="IUR48" s="18"/>
      <c r="IUS48" s="18"/>
      <c r="IUT48" s="18"/>
      <c r="IUU48" s="18"/>
      <c r="IUV48" s="18"/>
      <c r="IUW48" s="18"/>
      <c r="IUX48" s="18"/>
      <c r="IUY48" s="18"/>
      <c r="IUZ48" s="18"/>
      <c r="IVA48" s="18"/>
      <c r="IVB48" s="18"/>
      <c r="IVC48" s="18"/>
      <c r="IVD48" s="18"/>
      <c r="IVE48" s="18"/>
      <c r="IVF48" s="18"/>
      <c r="IVG48" s="18"/>
      <c r="IVH48" s="18"/>
      <c r="IVI48" s="18"/>
      <c r="IVJ48" s="18"/>
      <c r="IVK48" s="18"/>
      <c r="IVL48" s="18"/>
      <c r="IVM48" s="18"/>
      <c r="IVN48" s="18"/>
      <c r="IVO48" s="18"/>
      <c r="IVP48" s="18"/>
      <c r="IVQ48" s="18"/>
      <c r="IVR48" s="18"/>
      <c r="IVS48" s="18"/>
      <c r="IVT48" s="18"/>
      <c r="IVU48" s="18"/>
      <c r="IVV48" s="18"/>
      <c r="IVW48" s="18"/>
      <c r="IVX48" s="18"/>
      <c r="IVY48" s="18"/>
      <c r="IVZ48" s="18"/>
      <c r="IWA48" s="18"/>
      <c r="IWB48" s="18"/>
      <c r="IWC48" s="18"/>
      <c r="IWD48" s="18"/>
      <c r="IWE48" s="18"/>
      <c r="IWF48" s="18"/>
      <c r="IWG48" s="18"/>
      <c r="IWH48" s="18"/>
      <c r="IWI48" s="18"/>
      <c r="IWJ48" s="18"/>
      <c r="IWK48" s="18"/>
      <c r="IWL48" s="18"/>
      <c r="IWM48" s="18"/>
      <c r="IWN48" s="18"/>
      <c r="IWO48" s="18"/>
      <c r="IWP48" s="18"/>
      <c r="IWQ48" s="18"/>
      <c r="IWR48" s="18"/>
      <c r="IWS48" s="18"/>
      <c r="IWT48" s="18"/>
      <c r="IWU48" s="18"/>
      <c r="IWV48" s="18"/>
      <c r="IWW48" s="18"/>
      <c r="IWX48" s="18"/>
      <c r="IWY48" s="18"/>
      <c r="IWZ48" s="18"/>
      <c r="IXA48" s="18"/>
      <c r="IXB48" s="18"/>
      <c r="IXC48" s="18"/>
      <c r="IXD48" s="18"/>
      <c r="IXE48" s="18"/>
      <c r="IXF48" s="18"/>
      <c r="IXG48" s="18"/>
      <c r="IXH48" s="18"/>
      <c r="IXI48" s="18"/>
      <c r="IXJ48" s="18"/>
      <c r="IXK48" s="18"/>
      <c r="IXL48" s="18"/>
      <c r="IXM48" s="18"/>
      <c r="IXN48" s="18"/>
      <c r="IXO48" s="18"/>
      <c r="IXP48" s="18"/>
      <c r="IXQ48" s="18"/>
      <c r="IXR48" s="18"/>
      <c r="IXS48" s="18"/>
      <c r="IXT48" s="18"/>
      <c r="IXU48" s="18"/>
      <c r="IXV48" s="18"/>
      <c r="IXW48" s="18"/>
      <c r="IXX48" s="18"/>
      <c r="IXY48" s="18"/>
      <c r="IXZ48" s="18"/>
      <c r="IYA48" s="18"/>
      <c r="IYB48" s="18"/>
      <c r="IYC48" s="18"/>
      <c r="IYD48" s="18"/>
      <c r="IYE48" s="18"/>
      <c r="IYF48" s="18"/>
      <c r="IYG48" s="18"/>
      <c r="IYH48" s="18"/>
      <c r="IYI48" s="18"/>
      <c r="IYJ48" s="18"/>
      <c r="IYK48" s="18"/>
      <c r="IYL48" s="18"/>
      <c r="IYM48" s="18"/>
      <c r="IYN48" s="18"/>
      <c r="IYO48" s="18"/>
      <c r="IYP48" s="18"/>
      <c r="IYQ48" s="18"/>
      <c r="IYR48" s="18"/>
      <c r="IYS48" s="18"/>
      <c r="IYT48" s="18"/>
      <c r="IYU48" s="18"/>
      <c r="IYV48" s="18"/>
      <c r="IYW48" s="18"/>
      <c r="IYX48" s="18"/>
      <c r="IYY48" s="18"/>
      <c r="IYZ48" s="18"/>
      <c r="IZA48" s="18"/>
      <c r="IZB48" s="18"/>
      <c r="IZC48" s="18"/>
      <c r="IZD48" s="18"/>
      <c r="IZE48" s="18"/>
      <c r="IZF48" s="18"/>
      <c r="IZG48" s="18"/>
      <c r="IZH48" s="18"/>
      <c r="IZI48" s="18"/>
      <c r="IZJ48" s="18"/>
      <c r="IZK48" s="18"/>
      <c r="IZL48" s="18"/>
      <c r="IZM48" s="18"/>
      <c r="IZN48" s="18"/>
      <c r="IZO48" s="18"/>
      <c r="IZP48" s="18"/>
      <c r="IZQ48" s="18"/>
      <c r="IZR48" s="18"/>
      <c r="IZS48" s="18"/>
      <c r="IZT48" s="18"/>
      <c r="IZU48" s="18"/>
      <c r="IZV48" s="18"/>
      <c r="IZW48" s="18"/>
      <c r="IZX48" s="18"/>
      <c r="IZY48" s="18"/>
      <c r="IZZ48" s="18"/>
      <c r="JAA48" s="18"/>
      <c r="JAB48" s="18"/>
      <c r="JAC48" s="18"/>
      <c r="JAD48" s="18"/>
      <c r="JAE48" s="18"/>
      <c r="JAF48" s="18"/>
      <c r="JAG48" s="18"/>
      <c r="JAH48" s="18"/>
      <c r="JAI48" s="18"/>
      <c r="JAJ48" s="18"/>
      <c r="JAK48" s="18"/>
      <c r="JAL48" s="18"/>
      <c r="JAM48" s="18"/>
      <c r="JAN48" s="18"/>
      <c r="JAO48" s="18"/>
      <c r="JAP48" s="18"/>
      <c r="JAQ48" s="18"/>
      <c r="JAR48" s="18"/>
      <c r="JAS48" s="18"/>
      <c r="JAT48" s="18"/>
      <c r="JAU48" s="18"/>
      <c r="JAV48" s="18"/>
      <c r="JAW48" s="18"/>
      <c r="JAX48" s="18"/>
      <c r="JAY48" s="18"/>
      <c r="JAZ48" s="18"/>
      <c r="JBA48" s="18"/>
      <c r="JBB48" s="18"/>
      <c r="JBC48" s="18"/>
      <c r="JBD48" s="18"/>
      <c r="JBE48" s="18"/>
      <c r="JBF48" s="18"/>
      <c r="JBG48" s="18"/>
      <c r="JBH48" s="18"/>
      <c r="JBI48" s="18"/>
      <c r="JBJ48" s="18"/>
      <c r="JBK48" s="18"/>
      <c r="JBL48" s="18"/>
      <c r="JBM48" s="18"/>
      <c r="JBN48" s="18"/>
      <c r="JBO48" s="18"/>
      <c r="JBP48" s="18"/>
      <c r="JBQ48" s="18"/>
      <c r="JBR48" s="18"/>
      <c r="JBS48" s="18"/>
      <c r="JBT48" s="18"/>
      <c r="JBU48" s="18"/>
      <c r="JBV48" s="18"/>
      <c r="JBW48" s="18"/>
      <c r="JBX48" s="18"/>
      <c r="JBY48" s="18"/>
      <c r="JBZ48" s="18"/>
      <c r="JCA48" s="18"/>
      <c r="JCB48" s="18"/>
      <c r="JCC48" s="18"/>
      <c r="JCD48" s="18"/>
      <c r="JCE48" s="18"/>
      <c r="JCF48" s="18"/>
      <c r="JCG48" s="18"/>
      <c r="JCH48" s="18"/>
      <c r="JCI48" s="18"/>
      <c r="JCJ48" s="18"/>
      <c r="JCK48" s="18"/>
      <c r="JCL48" s="18"/>
      <c r="JCM48" s="18"/>
      <c r="JCN48" s="18"/>
      <c r="JCO48" s="18"/>
      <c r="JCP48" s="18"/>
      <c r="JCQ48" s="18"/>
      <c r="JCR48" s="18"/>
      <c r="JCS48" s="18"/>
      <c r="JCT48" s="18"/>
      <c r="JCU48" s="18"/>
      <c r="JCV48" s="18"/>
      <c r="JCW48" s="18"/>
      <c r="JCX48" s="18"/>
      <c r="JCY48" s="18"/>
      <c r="JCZ48" s="18"/>
      <c r="JDA48" s="18"/>
      <c r="JDB48" s="18"/>
      <c r="JDC48" s="18"/>
      <c r="JDD48" s="18"/>
      <c r="JDE48" s="18"/>
      <c r="JDF48" s="18"/>
      <c r="JDG48" s="18"/>
      <c r="JDH48" s="18"/>
      <c r="JDI48" s="18"/>
      <c r="JDJ48" s="18"/>
      <c r="JDK48" s="18"/>
      <c r="JDL48" s="18"/>
      <c r="JDM48" s="18"/>
      <c r="JDN48" s="18"/>
      <c r="JDO48" s="18"/>
      <c r="JDP48" s="18"/>
      <c r="JDQ48" s="18"/>
      <c r="JDR48" s="18"/>
      <c r="JDS48" s="18"/>
      <c r="JDT48" s="18"/>
      <c r="JDU48" s="18"/>
      <c r="JDV48" s="18"/>
      <c r="JDW48" s="18"/>
      <c r="JDX48" s="18"/>
      <c r="JDY48" s="18"/>
      <c r="JDZ48" s="18"/>
      <c r="JEA48" s="18"/>
      <c r="JEB48" s="18"/>
      <c r="JEC48" s="18"/>
      <c r="JED48" s="18"/>
      <c r="JEE48" s="18"/>
      <c r="JEF48" s="18"/>
      <c r="JEG48" s="18"/>
      <c r="JEH48" s="18"/>
      <c r="JEI48" s="18"/>
      <c r="JEJ48" s="18"/>
      <c r="JEK48" s="18"/>
      <c r="JEL48" s="18"/>
      <c r="JEM48" s="18"/>
      <c r="JEN48" s="18"/>
      <c r="JEO48" s="18"/>
      <c r="JEP48" s="18"/>
      <c r="JEQ48" s="18"/>
      <c r="JER48" s="18"/>
      <c r="JES48" s="18"/>
      <c r="JET48" s="18"/>
      <c r="JEU48" s="18"/>
      <c r="JEV48" s="18"/>
      <c r="JEW48" s="18"/>
      <c r="JEX48" s="18"/>
      <c r="JEY48" s="18"/>
      <c r="JEZ48" s="18"/>
      <c r="JFA48" s="18"/>
      <c r="JFB48" s="18"/>
      <c r="JFC48" s="18"/>
      <c r="JFD48" s="18"/>
      <c r="JFE48" s="18"/>
      <c r="JFF48" s="18"/>
      <c r="JFG48" s="18"/>
      <c r="JFH48" s="18"/>
      <c r="JFI48" s="18"/>
      <c r="JFJ48" s="18"/>
      <c r="JFK48" s="18"/>
      <c r="JFL48" s="18"/>
      <c r="JFM48" s="18"/>
      <c r="JFN48" s="18"/>
      <c r="JFO48" s="18"/>
      <c r="JFP48" s="18"/>
      <c r="JFQ48" s="18"/>
      <c r="JFR48" s="18"/>
      <c r="JFS48" s="18"/>
      <c r="JFT48" s="18"/>
      <c r="JFU48" s="18"/>
      <c r="JFV48" s="18"/>
      <c r="JFW48" s="18"/>
      <c r="JFX48" s="18"/>
      <c r="JFY48" s="18"/>
      <c r="JFZ48" s="18"/>
      <c r="JGA48" s="18"/>
      <c r="JGB48" s="18"/>
      <c r="JGC48" s="18"/>
      <c r="JGD48" s="18"/>
      <c r="JGE48" s="18"/>
      <c r="JGF48" s="18"/>
      <c r="JGG48" s="18"/>
      <c r="JGH48" s="18"/>
      <c r="JGI48" s="18"/>
      <c r="JGJ48" s="18"/>
      <c r="JGK48" s="18"/>
      <c r="JGL48" s="18"/>
      <c r="JGM48" s="18"/>
      <c r="JGN48" s="18"/>
      <c r="JGO48" s="18"/>
      <c r="JGP48" s="18"/>
      <c r="JGQ48" s="18"/>
      <c r="JGR48" s="18"/>
      <c r="JGS48" s="18"/>
      <c r="JGT48" s="18"/>
      <c r="JGU48" s="18"/>
      <c r="JGV48" s="18"/>
      <c r="JGW48" s="18"/>
      <c r="JGX48" s="18"/>
      <c r="JGY48" s="18"/>
      <c r="JGZ48" s="18"/>
      <c r="JHA48" s="18"/>
      <c r="JHB48" s="18"/>
      <c r="JHC48" s="18"/>
      <c r="JHD48" s="18"/>
      <c r="JHE48" s="18"/>
      <c r="JHF48" s="18"/>
      <c r="JHG48" s="18"/>
      <c r="JHH48" s="18"/>
      <c r="JHI48" s="18"/>
      <c r="JHJ48" s="18"/>
      <c r="JHK48" s="18"/>
      <c r="JHL48" s="18"/>
      <c r="JHM48" s="18"/>
      <c r="JHN48" s="18"/>
      <c r="JHO48" s="18"/>
      <c r="JHP48" s="18"/>
      <c r="JHQ48" s="18"/>
      <c r="JHR48" s="18"/>
      <c r="JHS48" s="18"/>
      <c r="JHT48" s="18"/>
      <c r="JHU48" s="18"/>
      <c r="JHV48" s="18"/>
      <c r="JHW48" s="18"/>
      <c r="JHX48" s="18"/>
      <c r="JHY48" s="18"/>
      <c r="JHZ48" s="18"/>
      <c r="JIA48" s="18"/>
      <c r="JIB48" s="18"/>
      <c r="JIC48" s="18"/>
      <c r="JID48" s="18"/>
      <c r="JIE48" s="18"/>
      <c r="JIF48" s="18"/>
      <c r="JIG48" s="18"/>
      <c r="JIH48" s="18"/>
      <c r="JII48" s="18"/>
      <c r="JIJ48" s="18"/>
      <c r="JIK48" s="18"/>
      <c r="JIL48" s="18"/>
      <c r="JIM48" s="18"/>
      <c r="JIN48" s="18"/>
      <c r="JIO48" s="18"/>
      <c r="JIP48" s="18"/>
      <c r="JIQ48" s="18"/>
      <c r="JIR48" s="18"/>
      <c r="JIS48" s="18"/>
      <c r="JIT48" s="18"/>
      <c r="JIU48" s="18"/>
      <c r="JIV48" s="18"/>
      <c r="JIW48" s="18"/>
      <c r="JIX48" s="18"/>
      <c r="JIY48" s="18"/>
      <c r="JIZ48" s="18"/>
      <c r="JJA48" s="18"/>
      <c r="JJB48" s="18"/>
      <c r="JJC48" s="18"/>
      <c r="JJD48" s="18"/>
      <c r="JJE48" s="18"/>
      <c r="JJF48" s="18"/>
      <c r="JJG48" s="18"/>
      <c r="JJH48" s="18"/>
      <c r="JJI48" s="18"/>
      <c r="JJJ48" s="18"/>
      <c r="JJK48" s="18"/>
      <c r="JJL48" s="18"/>
      <c r="JJM48" s="18"/>
      <c r="JJN48" s="18"/>
      <c r="JJO48" s="18"/>
      <c r="JJP48" s="18"/>
      <c r="JJQ48" s="18"/>
      <c r="JJR48" s="18"/>
      <c r="JJS48" s="18"/>
      <c r="JJT48" s="18"/>
      <c r="JJU48" s="18"/>
      <c r="JJV48" s="18"/>
      <c r="JJW48" s="18"/>
      <c r="JJX48" s="18"/>
      <c r="JJY48" s="18"/>
      <c r="JJZ48" s="18"/>
      <c r="JKA48" s="18"/>
      <c r="JKB48" s="18"/>
      <c r="JKC48" s="18"/>
      <c r="JKD48" s="18"/>
      <c r="JKE48" s="18"/>
      <c r="JKF48" s="18"/>
      <c r="JKG48" s="18"/>
      <c r="JKH48" s="18"/>
      <c r="JKI48" s="18"/>
      <c r="JKJ48" s="18"/>
      <c r="JKK48" s="18"/>
      <c r="JKL48" s="18"/>
      <c r="JKM48" s="18"/>
      <c r="JKN48" s="18"/>
      <c r="JKO48" s="18"/>
      <c r="JKP48" s="18"/>
      <c r="JKQ48" s="18"/>
      <c r="JKR48" s="18"/>
      <c r="JKS48" s="18"/>
      <c r="JKT48" s="18"/>
      <c r="JKU48" s="18"/>
      <c r="JKV48" s="18"/>
      <c r="JKW48" s="18"/>
      <c r="JKX48" s="18"/>
      <c r="JKY48" s="18"/>
      <c r="JKZ48" s="18"/>
      <c r="JLA48" s="18"/>
      <c r="JLB48" s="18"/>
      <c r="JLC48" s="18"/>
      <c r="JLD48" s="18"/>
      <c r="JLE48" s="18"/>
      <c r="JLF48" s="18"/>
      <c r="JLG48" s="18"/>
      <c r="JLH48" s="18"/>
      <c r="JLI48" s="18"/>
      <c r="JLJ48" s="18"/>
      <c r="JLK48" s="18"/>
      <c r="JLL48" s="18"/>
      <c r="JLM48" s="18"/>
      <c r="JLN48" s="18"/>
      <c r="JLO48" s="18"/>
      <c r="JLP48" s="18"/>
      <c r="JLQ48" s="18"/>
      <c r="JLR48" s="18"/>
      <c r="JLS48" s="18"/>
      <c r="JLT48" s="18"/>
      <c r="JLU48" s="18"/>
      <c r="JLV48" s="18"/>
      <c r="JLW48" s="18"/>
      <c r="JLX48" s="18"/>
      <c r="JLY48" s="18"/>
      <c r="JLZ48" s="18"/>
      <c r="JMA48" s="18"/>
      <c r="JMB48" s="18"/>
      <c r="JMC48" s="18"/>
      <c r="JMD48" s="18"/>
      <c r="JME48" s="18"/>
      <c r="JMF48" s="18"/>
      <c r="JMG48" s="18"/>
      <c r="JMH48" s="18"/>
      <c r="JMI48" s="18"/>
      <c r="JMJ48" s="18"/>
      <c r="JMK48" s="18"/>
      <c r="JML48" s="18"/>
      <c r="JMM48" s="18"/>
      <c r="JMN48" s="18"/>
      <c r="JMO48" s="18"/>
      <c r="JMP48" s="18"/>
      <c r="JMQ48" s="18"/>
      <c r="JMR48" s="18"/>
      <c r="JMS48" s="18"/>
      <c r="JMT48" s="18"/>
      <c r="JMU48" s="18"/>
      <c r="JMV48" s="18"/>
      <c r="JMW48" s="18"/>
      <c r="JMX48" s="18"/>
      <c r="JMY48" s="18"/>
      <c r="JMZ48" s="18"/>
      <c r="JNA48" s="18"/>
      <c r="JNB48" s="18"/>
      <c r="JNC48" s="18"/>
      <c r="JND48" s="18"/>
      <c r="JNE48" s="18"/>
      <c r="JNF48" s="18"/>
      <c r="JNG48" s="18"/>
      <c r="JNH48" s="18"/>
      <c r="JNI48" s="18"/>
      <c r="JNJ48" s="18"/>
      <c r="JNK48" s="18"/>
      <c r="JNL48" s="18"/>
      <c r="JNM48" s="18"/>
      <c r="JNN48" s="18"/>
      <c r="JNO48" s="18"/>
      <c r="JNP48" s="18"/>
      <c r="JNQ48" s="18"/>
      <c r="JNR48" s="18"/>
      <c r="JNS48" s="18"/>
      <c r="JNT48" s="18"/>
      <c r="JNU48" s="18"/>
      <c r="JNV48" s="18"/>
      <c r="JNW48" s="18"/>
      <c r="JNX48" s="18"/>
      <c r="JNY48" s="18"/>
      <c r="JNZ48" s="18"/>
      <c r="JOA48" s="18"/>
      <c r="JOB48" s="18"/>
      <c r="JOC48" s="18"/>
      <c r="JOD48" s="18"/>
      <c r="JOE48" s="18"/>
      <c r="JOF48" s="18"/>
      <c r="JOG48" s="18"/>
      <c r="JOH48" s="18"/>
      <c r="JOI48" s="18"/>
      <c r="JOJ48" s="18"/>
      <c r="JOK48" s="18"/>
      <c r="JOL48" s="18"/>
      <c r="JOM48" s="18"/>
      <c r="JON48" s="18"/>
      <c r="JOO48" s="18"/>
      <c r="JOP48" s="18"/>
      <c r="JOQ48" s="18"/>
      <c r="JOR48" s="18"/>
      <c r="JOS48" s="18"/>
      <c r="JOT48" s="18"/>
      <c r="JOU48" s="18"/>
      <c r="JOV48" s="18"/>
      <c r="JOW48" s="18"/>
      <c r="JOX48" s="18"/>
      <c r="JOY48" s="18"/>
      <c r="JOZ48" s="18"/>
      <c r="JPA48" s="18"/>
      <c r="JPB48" s="18"/>
      <c r="JPC48" s="18"/>
      <c r="JPD48" s="18"/>
      <c r="JPE48" s="18"/>
      <c r="JPF48" s="18"/>
      <c r="JPG48" s="18"/>
      <c r="JPH48" s="18"/>
      <c r="JPI48" s="18"/>
      <c r="JPJ48" s="18"/>
      <c r="JPK48" s="18"/>
      <c r="JPL48" s="18"/>
      <c r="JPM48" s="18"/>
      <c r="JPN48" s="18"/>
      <c r="JPO48" s="18"/>
      <c r="JPP48" s="18"/>
      <c r="JPQ48" s="18"/>
      <c r="JPR48" s="18"/>
      <c r="JPS48" s="18"/>
      <c r="JPT48" s="18"/>
      <c r="JPU48" s="18"/>
      <c r="JPV48" s="18"/>
      <c r="JPW48" s="18"/>
      <c r="JPX48" s="18"/>
      <c r="JPY48" s="18"/>
      <c r="JPZ48" s="18"/>
      <c r="JQA48" s="18"/>
      <c r="JQB48" s="18"/>
      <c r="JQC48" s="18"/>
      <c r="JQD48" s="18"/>
      <c r="JQE48" s="18"/>
      <c r="JQF48" s="18"/>
      <c r="JQG48" s="18"/>
      <c r="JQH48" s="18"/>
      <c r="JQI48" s="18"/>
      <c r="JQJ48" s="18"/>
      <c r="JQK48" s="18"/>
      <c r="JQL48" s="18"/>
      <c r="JQM48" s="18"/>
      <c r="JQN48" s="18"/>
      <c r="JQO48" s="18"/>
      <c r="JQP48" s="18"/>
      <c r="JQQ48" s="18"/>
      <c r="JQR48" s="18"/>
      <c r="JQS48" s="18"/>
      <c r="JQT48" s="18"/>
      <c r="JQU48" s="18"/>
      <c r="JQV48" s="18"/>
      <c r="JQW48" s="18"/>
      <c r="JQX48" s="18"/>
      <c r="JQY48" s="18"/>
      <c r="JQZ48" s="18"/>
      <c r="JRA48" s="18"/>
      <c r="JRB48" s="18"/>
      <c r="JRC48" s="18"/>
      <c r="JRD48" s="18"/>
      <c r="JRE48" s="18"/>
      <c r="JRF48" s="18"/>
      <c r="JRG48" s="18"/>
      <c r="JRH48" s="18"/>
      <c r="JRI48" s="18"/>
      <c r="JRJ48" s="18"/>
      <c r="JRK48" s="18"/>
      <c r="JRL48" s="18"/>
      <c r="JRM48" s="18"/>
      <c r="JRN48" s="18"/>
      <c r="JRO48" s="18"/>
      <c r="JRP48" s="18"/>
      <c r="JRQ48" s="18"/>
      <c r="JRR48" s="18"/>
      <c r="JRS48" s="18"/>
      <c r="JRT48" s="18"/>
      <c r="JRU48" s="18"/>
      <c r="JRV48" s="18"/>
      <c r="JRW48" s="18"/>
      <c r="JRX48" s="18"/>
      <c r="JRY48" s="18"/>
      <c r="JRZ48" s="18"/>
      <c r="JSA48" s="18"/>
      <c r="JSB48" s="18"/>
      <c r="JSC48" s="18"/>
      <c r="JSD48" s="18"/>
      <c r="JSE48" s="18"/>
      <c r="JSF48" s="18"/>
      <c r="JSG48" s="18"/>
      <c r="JSH48" s="18"/>
      <c r="JSI48" s="18"/>
      <c r="JSJ48" s="18"/>
      <c r="JSK48" s="18"/>
      <c r="JSL48" s="18"/>
      <c r="JSM48" s="18"/>
      <c r="JSN48" s="18"/>
      <c r="JSO48" s="18"/>
      <c r="JSP48" s="18"/>
      <c r="JSQ48" s="18"/>
      <c r="JSR48" s="18"/>
      <c r="JSS48" s="18"/>
      <c r="JST48" s="18"/>
      <c r="JSU48" s="18"/>
      <c r="JSV48" s="18"/>
      <c r="JSW48" s="18"/>
      <c r="JSX48" s="18"/>
      <c r="JSY48" s="18"/>
      <c r="JSZ48" s="18"/>
      <c r="JTA48" s="18"/>
      <c r="JTB48" s="18"/>
      <c r="JTC48" s="18"/>
      <c r="JTD48" s="18"/>
      <c r="JTE48" s="18"/>
      <c r="JTF48" s="18"/>
      <c r="JTG48" s="18"/>
      <c r="JTH48" s="18"/>
      <c r="JTI48" s="18"/>
      <c r="JTJ48" s="18"/>
      <c r="JTK48" s="18"/>
      <c r="JTL48" s="18"/>
      <c r="JTM48" s="18"/>
      <c r="JTN48" s="18"/>
      <c r="JTO48" s="18"/>
      <c r="JTP48" s="18"/>
      <c r="JTQ48" s="18"/>
      <c r="JTR48" s="18"/>
      <c r="JTS48" s="18"/>
      <c r="JTT48" s="18"/>
      <c r="JTU48" s="18"/>
      <c r="JTV48" s="18"/>
      <c r="JTW48" s="18"/>
      <c r="JTX48" s="18"/>
      <c r="JTY48" s="18"/>
      <c r="JTZ48" s="18"/>
      <c r="JUA48" s="18"/>
      <c r="JUB48" s="18"/>
      <c r="JUC48" s="18"/>
      <c r="JUD48" s="18"/>
      <c r="JUE48" s="18"/>
      <c r="JUF48" s="18"/>
      <c r="JUG48" s="18"/>
      <c r="JUH48" s="18"/>
      <c r="JUI48" s="18"/>
      <c r="JUJ48" s="18"/>
      <c r="JUK48" s="18"/>
      <c r="JUL48" s="18"/>
      <c r="JUM48" s="18"/>
      <c r="JUN48" s="18"/>
      <c r="JUO48" s="18"/>
      <c r="JUP48" s="18"/>
      <c r="JUQ48" s="18"/>
      <c r="JUR48" s="18"/>
      <c r="JUS48" s="18"/>
      <c r="JUT48" s="18"/>
      <c r="JUU48" s="18"/>
      <c r="JUV48" s="18"/>
      <c r="JUW48" s="18"/>
      <c r="JUX48" s="18"/>
      <c r="JUY48" s="18"/>
      <c r="JUZ48" s="18"/>
      <c r="JVA48" s="18"/>
      <c r="JVB48" s="18"/>
      <c r="JVC48" s="18"/>
      <c r="JVD48" s="18"/>
      <c r="JVE48" s="18"/>
      <c r="JVF48" s="18"/>
      <c r="JVG48" s="18"/>
      <c r="JVH48" s="18"/>
      <c r="JVI48" s="18"/>
      <c r="JVJ48" s="18"/>
      <c r="JVK48" s="18"/>
      <c r="JVL48" s="18"/>
      <c r="JVM48" s="18"/>
      <c r="JVN48" s="18"/>
      <c r="JVO48" s="18"/>
      <c r="JVP48" s="18"/>
      <c r="JVQ48" s="18"/>
      <c r="JVR48" s="18"/>
      <c r="JVS48" s="18"/>
      <c r="JVT48" s="18"/>
      <c r="JVU48" s="18"/>
      <c r="JVV48" s="18"/>
      <c r="JVW48" s="18"/>
      <c r="JVX48" s="18"/>
      <c r="JVY48" s="18"/>
      <c r="JVZ48" s="18"/>
      <c r="JWA48" s="18"/>
      <c r="JWB48" s="18"/>
      <c r="JWC48" s="18"/>
      <c r="JWD48" s="18"/>
      <c r="JWE48" s="18"/>
      <c r="JWF48" s="18"/>
      <c r="JWG48" s="18"/>
      <c r="JWH48" s="18"/>
      <c r="JWI48" s="18"/>
      <c r="JWJ48" s="18"/>
      <c r="JWK48" s="18"/>
      <c r="JWL48" s="18"/>
      <c r="JWM48" s="18"/>
      <c r="JWN48" s="18"/>
      <c r="JWO48" s="18"/>
      <c r="JWP48" s="18"/>
      <c r="JWQ48" s="18"/>
      <c r="JWR48" s="18"/>
      <c r="JWS48" s="18"/>
      <c r="JWT48" s="18"/>
      <c r="JWU48" s="18"/>
      <c r="JWV48" s="18"/>
      <c r="JWW48" s="18"/>
      <c r="JWX48" s="18"/>
      <c r="JWY48" s="18"/>
      <c r="JWZ48" s="18"/>
      <c r="JXA48" s="18"/>
      <c r="JXB48" s="18"/>
      <c r="JXC48" s="18"/>
      <c r="JXD48" s="18"/>
      <c r="JXE48" s="18"/>
      <c r="JXF48" s="18"/>
      <c r="JXG48" s="18"/>
      <c r="JXH48" s="18"/>
      <c r="JXI48" s="18"/>
      <c r="JXJ48" s="18"/>
      <c r="JXK48" s="18"/>
      <c r="JXL48" s="18"/>
      <c r="JXM48" s="18"/>
      <c r="JXN48" s="18"/>
      <c r="JXO48" s="18"/>
      <c r="JXP48" s="18"/>
      <c r="JXQ48" s="18"/>
      <c r="JXR48" s="18"/>
      <c r="JXS48" s="18"/>
      <c r="JXT48" s="18"/>
      <c r="JXU48" s="18"/>
      <c r="JXV48" s="18"/>
      <c r="JXW48" s="18"/>
      <c r="JXX48" s="18"/>
      <c r="JXY48" s="18"/>
      <c r="JXZ48" s="18"/>
      <c r="JYA48" s="18"/>
      <c r="JYB48" s="18"/>
      <c r="JYC48" s="18"/>
      <c r="JYD48" s="18"/>
      <c r="JYE48" s="18"/>
      <c r="JYF48" s="18"/>
      <c r="JYG48" s="18"/>
      <c r="JYH48" s="18"/>
      <c r="JYI48" s="18"/>
      <c r="JYJ48" s="18"/>
      <c r="JYK48" s="18"/>
      <c r="JYL48" s="18"/>
      <c r="JYM48" s="18"/>
      <c r="JYN48" s="18"/>
      <c r="JYO48" s="18"/>
      <c r="JYP48" s="18"/>
      <c r="JYQ48" s="18"/>
      <c r="JYR48" s="18"/>
      <c r="JYS48" s="18"/>
      <c r="JYT48" s="18"/>
      <c r="JYU48" s="18"/>
      <c r="JYV48" s="18"/>
      <c r="JYW48" s="18"/>
      <c r="JYX48" s="18"/>
      <c r="JYY48" s="18"/>
      <c r="JYZ48" s="18"/>
      <c r="JZA48" s="18"/>
      <c r="JZB48" s="18"/>
      <c r="JZC48" s="18"/>
      <c r="JZD48" s="18"/>
      <c r="JZE48" s="18"/>
      <c r="JZF48" s="18"/>
      <c r="JZG48" s="18"/>
      <c r="JZH48" s="18"/>
      <c r="JZI48" s="18"/>
      <c r="JZJ48" s="18"/>
      <c r="JZK48" s="18"/>
      <c r="JZL48" s="18"/>
      <c r="JZM48" s="18"/>
      <c r="JZN48" s="18"/>
      <c r="JZO48" s="18"/>
      <c r="JZP48" s="18"/>
      <c r="JZQ48" s="18"/>
      <c r="JZR48" s="18"/>
      <c r="JZS48" s="18"/>
      <c r="JZT48" s="18"/>
      <c r="JZU48" s="18"/>
      <c r="JZV48" s="18"/>
      <c r="JZW48" s="18"/>
      <c r="JZX48" s="18"/>
      <c r="JZY48" s="18"/>
      <c r="JZZ48" s="18"/>
      <c r="KAA48" s="18"/>
      <c r="KAB48" s="18"/>
      <c r="KAC48" s="18"/>
      <c r="KAD48" s="18"/>
      <c r="KAE48" s="18"/>
      <c r="KAF48" s="18"/>
      <c r="KAG48" s="18"/>
      <c r="KAH48" s="18"/>
      <c r="KAI48" s="18"/>
      <c r="KAJ48" s="18"/>
      <c r="KAK48" s="18"/>
      <c r="KAL48" s="18"/>
      <c r="KAM48" s="18"/>
      <c r="KAN48" s="18"/>
      <c r="KAO48" s="18"/>
      <c r="KAP48" s="18"/>
      <c r="KAQ48" s="18"/>
      <c r="KAR48" s="18"/>
      <c r="KAS48" s="18"/>
      <c r="KAT48" s="18"/>
      <c r="KAU48" s="18"/>
      <c r="KAV48" s="18"/>
      <c r="KAW48" s="18"/>
      <c r="KAX48" s="18"/>
      <c r="KAY48" s="18"/>
      <c r="KAZ48" s="18"/>
      <c r="KBA48" s="18"/>
      <c r="KBB48" s="18"/>
      <c r="KBC48" s="18"/>
      <c r="KBD48" s="18"/>
      <c r="KBE48" s="18"/>
      <c r="KBF48" s="18"/>
      <c r="KBG48" s="18"/>
      <c r="KBH48" s="18"/>
      <c r="KBI48" s="18"/>
      <c r="KBJ48" s="18"/>
      <c r="KBK48" s="18"/>
      <c r="KBL48" s="18"/>
      <c r="KBM48" s="18"/>
      <c r="KBN48" s="18"/>
      <c r="KBO48" s="18"/>
      <c r="KBP48" s="18"/>
      <c r="KBQ48" s="18"/>
      <c r="KBR48" s="18"/>
      <c r="KBS48" s="18"/>
      <c r="KBT48" s="18"/>
      <c r="KBU48" s="18"/>
      <c r="KBV48" s="18"/>
      <c r="KBW48" s="18"/>
      <c r="KBX48" s="18"/>
      <c r="KBY48" s="18"/>
      <c r="KBZ48" s="18"/>
      <c r="KCA48" s="18"/>
      <c r="KCB48" s="18"/>
      <c r="KCC48" s="18"/>
      <c r="KCD48" s="18"/>
      <c r="KCE48" s="18"/>
      <c r="KCF48" s="18"/>
      <c r="KCG48" s="18"/>
      <c r="KCH48" s="18"/>
      <c r="KCI48" s="18"/>
      <c r="KCJ48" s="18"/>
      <c r="KCK48" s="18"/>
      <c r="KCL48" s="18"/>
      <c r="KCM48" s="18"/>
      <c r="KCN48" s="18"/>
      <c r="KCO48" s="18"/>
      <c r="KCP48" s="18"/>
      <c r="KCQ48" s="18"/>
      <c r="KCR48" s="18"/>
      <c r="KCS48" s="18"/>
      <c r="KCT48" s="18"/>
      <c r="KCU48" s="18"/>
      <c r="KCV48" s="18"/>
      <c r="KCW48" s="18"/>
      <c r="KCX48" s="18"/>
      <c r="KCY48" s="18"/>
      <c r="KCZ48" s="18"/>
      <c r="KDA48" s="18"/>
      <c r="KDB48" s="18"/>
      <c r="KDC48" s="18"/>
      <c r="KDD48" s="18"/>
      <c r="KDE48" s="18"/>
      <c r="KDF48" s="18"/>
      <c r="KDG48" s="18"/>
      <c r="KDH48" s="18"/>
      <c r="KDI48" s="18"/>
      <c r="KDJ48" s="18"/>
      <c r="KDK48" s="18"/>
      <c r="KDL48" s="18"/>
      <c r="KDM48" s="18"/>
      <c r="KDN48" s="18"/>
      <c r="KDO48" s="18"/>
      <c r="KDP48" s="18"/>
      <c r="KDQ48" s="18"/>
      <c r="KDR48" s="18"/>
      <c r="KDS48" s="18"/>
      <c r="KDT48" s="18"/>
      <c r="KDU48" s="18"/>
      <c r="KDV48" s="18"/>
      <c r="KDW48" s="18"/>
      <c r="KDX48" s="18"/>
      <c r="KDY48" s="18"/>
      <c r="KDZ48" s="18"/>
      <c r="KEA48" s="18"/>
      <c r="KEB48" s="18"/>
      <c r="KEC48" s="18"/>
      <c r="KED48" s="18"/>
      <c r="KEE48" s="18"/>
      <c r="KEF48" s="18"/>
      <c r="KEG48" s="18"/>
      <c r="KEH48" s="18"/>
      <c r="KEI48" s="18"/>
      <c r="KEJ48" s="18"/>
      <c r="KEK48" s="18"/>
      <c r="KEL48" s="18"/>
      <c r="KEM48" s="18"/>
      <c r="KEN48" s="18"/>
      <c r="KEO48" s="18"/>
      <c r="KEP48" s="18"/>
      <c r="KEQ48" s="18"/>
      <c r="KER48" s="18"/>
      <c r="KES48" s="18"/>
      <c r="KET48" s="18"/>
      <c r="KEU48" s="18"/>
      <c r="KEV48" s="18"/>
      <c r="KEW48" s="18"/>
      <c r="KEX48" s="18"/>
      <c r="KEY48" s="18"/>
      <c r="KEZ48" s="18"/>
      <c r="KFA48" s="18"/>
      <c r="KFB48" s="18"/>
      <c r="KFC48" s="18"/>
      <c r="KFD48" s="18"/>
      <c r="KFE48" s="18"/>
      <c r="KFF48" s="18"/>
      <c r="KFG48" s="18"/>
      <c r="KFH48" s="18"/>
      <c r="KFI48" s="18"/>
      <c r="KFJ48" s="18"/>
      <c r="KFK48" s="18"/>
      <c r="KFL48" s="18"/>
      <c r="KFM48" s="18"/>
      <c r="KFN48" s="18"/>
      <c r="KFO48" s="18"/>
      <c r="KFP48" s="18"/>
      <c r="KFQ48" s="18"/>
      <c r="KFR48" s="18"/>
      <c r="KFS48" s="18"/>
      <c r="KFT48" s="18"/>
      <c r="KFU48" s="18"/>
      <c r="KFV48" s="18"/>
      <c r="KFW48" s="18"/>
      <c r="KFX48" s="18"/>
      <c r="KFY48" s="18"/>
      <c r="KFZ48" s="18"/>
      <c r="KGA48" s="18"/>
      <c r="KGB48" s="18"/>
      <c r="KGC48" s="18"/>
      <c r="KGD48" s="18"/>
      <c r="KGE48" s="18"/>
      <c r="KGF48" s="18"/>
      <c r="KGG48" s="18"/>
      <c r="KGH48" s="18"/>
      <c r="KGI48" s="18"/>
      <c r="KGJ48" s="18"/>
      <c r="KGK48" s="18"/>
      <c r="KGL48" s="18"/>
      <c r="KGM48" s="18"/>
      <c r="KGN48" s="18"/>
      <c r="KGO48" s="18"/>
      <c r="KGP48" s="18"/>
      <c r="KGQ48" s="18"/>
      <c r="KGR48" s="18"/>
      <c r="KGS48" s="18"/>
      <c r="KGT48" s="18"/>
      <c r="KGU48" s="18"/>
      <c r="KGV48" s="18"/>
      <c r="KGW48" s="18"/>
      <c r="KGX48" s="18"/>
      <c r="KGY48" s="18"/>
      <c r="KGZ48" s="18"/>
      <c r="KHA48" s="18"/>
      <c r="KHB48" s="18"/>
      <c r="KHC48" s="18"/>
      <c r="KHD48" s="18"/>
      <c r="KHE48" s="18"/>
      <c r="KHF48" s="18"/>
      <c r="KHG48" s="18"/>
      <c r="KHH48" s="18"/>
      <c r="KHI48" s="18"/>
      <c r="KHJ48" s="18"/>
      <c r="KHK48" s="18"/>
      <c r="KHL48" s="18"/>
      <c r="KHM48" s="18"/>
      <c r="KHN48" s="18"/>
      <c r="KHO48" s="18"/>
      <c r="KHP48" s="18"/>
      <c r="KHQ48" s="18"/>
      <c r="KHR48" s="18"/>
      <c r="KHS48" s="18"/>
      <c r="KHT48" s="18"/>
      <c r="KHU48" s="18"/>
      <c r="KHV48" s="18"/>
      <c r="KHW48" s="18"/>
      <c r="KHX48" s="18"/>
      <c r="KHY48" s="18"/>
      <c r="KHZ48" s="18"/>
      <c r="KIA48" s="18"/>
      <c r="KIB48" s="18"/>
      <c r="KIC48" s="18"/>
      <c r="KID48" s="18"/>
      <c r="KIE48" s="18"/>
      <c r="KIF48" s="18"/>
      <c r="KIG48" s="18"/>
      <c r="KIH48" s="18"/>
      <c r="KII48" s="18"/>
      <c r="KIJ48" s="18"/>
      <c r="KIK48" s="18"/>
      <c r="KIL48" s="18"/>
      <c r="KIM48" s="18"/>
      <c r="KIN48" s="18"/>
      <c r="KIO48" s="18"/>
      <c r="KIP48" s="18"/>
      <c r="KIQ48" s="18"/>
      <c r="KIR48" s="18"/>
      <c r="KIS48" s="18"/>
      <c r="KIT48" s="18"/>
      <c r="KIU48" s="18"/>
      <c r="KIV48" s="18"/>
      <c r="KIW48" s="18"/>
      <c r="KIX48" s="18"/>
      <c r="KIY48" s="18"/>
      <c r="KIZ48" s="18"/>
      <c r="KJA48" s="18"/>
      <c r="KJB48" s="18"/>
      <c r="KJC48" s="18"/>
      <c r="KJD48" s="18"/>
      <c r="KJE48" s="18"/>
      <c r="KJF48" s="18"/>
      <c r="KJG48" s="18"/>
      <c r="KJH48" s="18"/>
      <c r="KJI48" s="18"/>
      <c r="KJJ48" s="18"/>
      <c r="KJK48" s="18"/>
      <c r="KJL48" s="18"/>
      <c r="KJM48" s="18"/>
      <c r="KJN48" s="18"/>
      <c r="KJO48" s="18"/>
      <c r="KJP48" s="18"/>
      <c r="KJQ48" s="18"/>
      <c r="KJR48" s="18"/>
      <c r="KJS48" s="18"/>
      <c r="KJT48" s="18"/>
      <c r="KJU48" s="18"/>
      <c r="KJV48" s="18"/>
      <c r="KJW48" s="18"/>
      <c r="KJX48" s="18"/>
      <c r="KJY48" s="18"/>
      <c r="KJZ48" s="18"/>
      <c r="KKA48" s="18"/>
      <c r="KKB48" s="18"/>
      <c r="KKC48" s="18"/>
      <c r="KKD48" s="18"/>
      <c r="KKE48" s="18"/>
      <c r="KKF48" s="18"/>
      <c r="KKG48" s="18"/>
      <c r="KKH48" s="18"/>
      <c r="KKI48" s="18"/>
      <c r="KKJ48" s="18"/>
      <c r="KKK48" s="18"/>
      <c r="KKL48" s="18"/>
      <c r="KKM48" s="18"/>
      <c r="KKN48" s="18"/>
      <c r="KKO48" s="18"/>
      <c r="KKP48" s="18"/>
      <c r="KKQ48" s="18"/>
      <c r="KKR48" s="18"/>
      <c r="KKS48" s="18"/>
      <c r="KKT48" s="18"/>
      <c r="KKU48" s="18"/>
      <c r="KKV48" s="18"/>
      <c r="KKW48" s="18"/>
      <c r="KKX48" s="18"/>
      <c r="KKY48" s="18"/>
      <c r="KKZ48" s="18"/>
      <c r="KLA48" s="18"/>
      <c r="KLB48" s="18"/>
      <c r="KLC48" s="18"/>
      <c r="KLD48" s="18"/>
      <c r="KLE48" s="18"/>
      <c r="KLF48" s="18"/>
      <c r="KLG48" s="18"/>
      <c r="KLH48" s="18"/>
      <c r="KLI48" s="18"/>
      <c r="KLJ48" s="18"/>
      <c r="KLK48" s="18"/>
      <c r="KLL48" s="18"/>
      <c r="KLM48" s="18"/>
      <c r="KLN48" s="18"/>
      <c r="KLO48" s="18"/>
      <c r="KLP48" s="18"/>
      <c r="KLQ48" s="18"/>
      <c r="KLR48" s="18"/>
      <c r="KLS48" s="18"/>
      <c r="KLT48" s="18"/>
      <c r="KLU48" s="18"/>
      <c r="KLV48" s="18"/>
      <c r="KLW48" s="18"/>
      <c r="KLX48" s="18"/>
      <c r="KLY48" s="18"/>
      <c r="KLZ48" s="18"/>
      <c r="KMA48" s="18"/>
      <c r="KMB48" s="18"/>
      <c r="KMC48" s="18"/>
      <c r="KMD48" s="18"/>
      <c r="KME48" s="18"/>
      <c r="KMF48" s="18"/>
      <c r="KMG48" s="18"/>
      <c r="KMH48" s="18"/>
      <c r="KMI48" s="18"/>
      <c r="KMJ48" s="18"/>
      <c r="KMK48" s="18"/>
      <c r="KML48" s="18"/>
      <c r="KMM48" s="18"/>
      <c r="KMN48" s="18"/>
      <c r="KMO48" s="18"/>
      <c r="KMP48" s="18"/>
      <c r="KMQ48" s="18"/>
      <c r="KMR48" s="18"/>
      <c r="KMS48" s="18"/>
      <c r="KMT48" s="18"/>
      <c r="KMU48" s="18"/>
      <c r="KMV48" s="18"/>
      <c r="KMW48" s="18"/>
      <c r="KMX48" s="18"/>
      <c r="KMY48" s="18"/>
      <c r="KMZ48" s="18"/>
      <c r="KNA48" s="18"/>
      <c r="KNB48" s="18"/>
      <c r="KNC48" s="18"/>
      <c r="KND48" s="18"/>
      <c r="KNE48" s="18"/>
      <c r="KNF48" s="18"/>
      <c r="KNG48" s="18"/>
      <c r="KNH48" s="18"/>
      <c r="KNI48" s="18"/>
      <c r="KNJ48" s="18"/>
      <c r="KNK48" s="18"/>
      <c r="KNL48" s="18"/>
      <c r="KNM48" s="18"/>
      <c r="KNN48" s="18"/>
      <c r="KNO48" s="18"/>
      <c r="KNP48" s="18"/>
      <c r="KNQ48" s="18"/>
      <c r="KNR48" s="18"/>
      <c r="KNS48" s="18"/>
      <c r="KNT48" s="18"/>
      <c r="KNU48" s="18"/>
      <c r="KNV48" s="18"/>
      <c r="KNW48" s="18"/>
      <c r="KNX48" s="18"/>
      <c r="KNY48" s="18"/>
      <c r="KNZ48" s="18"/>
      <c r="KOA48" s="18"/>
      <c r="KOB48" s="18"/>
      <c r="KOC48" s="18"/>
      <c r="KOD48" s="18"/>
      <c r="KOE48" s="18"/>
      <c r="KOF48" s="18"/>
      <c r="KOG48" s="18"/>
      <c r="KOH48" s="18"/>
      <c r="KOI48" s="18"/>
      <c r="KOJ48" s="18"/>
      <c r="KOK48" s="18"/>
      <c r="KOL48" s="18"/>
      <c r="KOM48" s="18"/>
      <c r="KON48" s="18"/>
      <c r="KOO48" s="18"/>
      <c r="KOP48" s="18"/>
      <c r="KOQ48" s="18"/>
      <c r="KOR48" s="18"/>
      <c r="KOS48" s="18"/>
      <c r="KOT48" s="18"/>
      <c r="KOU48" s="18"/>
      <c r="KOV48" s="18"/>
      <c r="KOW48" s="18"/>
      <c r="KOX48" s="18"/>
      <c r="KOY48" s="18"/>
      <c r="KOZ48" s="18"/>
      <c r="KPA48" s="18"/>
      <c r="KPB48" s="18"/>
      <c r="KPC48" s="18"/>
      <c r="KPD48" s="18"/>
      <c r="KPE48" s="18"/>
      <c r="KPF48" s="18"/>
      <c r="KPG48" s="18"/>
      <c r="KPH48" s="18"/>
      <c r="KPI48" s="18"/>
      <c r="KPJ48" s="18"/>
      <c r="KPK48" s="18"/>
      <c r="KPL48" s="18"/>
      <c r="KPM48" s="18"/>
      <c r="KPN48" s="18"/>
      <c r="KPO48" s="18"/>
      <c r="KPP48" s="18"/>
      <c r="KPQ48" s="18"/>
      <c r="KPR48" s="18"/>
      <c r="KPS48" s="18"/>
      <c r="KPT48" s="18"/>
      <c r="KPU48" s="18"/>
      <c r="KPV48" s="18"/>
      <c r="KPW48" s="18"/>
      <c r="KPX48" s="18"/>
      <c r="KPY48" s="18"/>
      <c r="KPZ48" s="18"/>
      <c r="KQA48" s="18"/>
      <c r="KQB48" s="18"/>
      <c r="KQC48" s="18"/>
      <c r="KQD48" s="18"/>
      <c r="KQE48" s="18"/>
      <c r="KQF48" s="18"/>
      <c r="KQG48" s="18"/>
      <c r="KQH48" s="18"/>
      <c r="KQI48" s="18"/>
      <c r="KQJ48" s="18"/>
      <c r="KQK48" s="18"/>
      <c r="KQL48" s="18"/>
      <c r="KQM48" s="18"/>
      <c r="KQN48" s="18"/>
      <c r="KQO48" s="18"/>
      <c r="KQP48" s="18"/>
      <c r="KQQ48" s="18"/>
      <c r="KQR48" s="18"/>
      <c r="KQS48" s="18"/>
      <c r="KQT48" s="18"/>
      <c r="KQU48" s="18"/>
      <c r="KQV48" s="18"/>
      <c r="KQW48" s="18"/>
      <c r="KQX48" s="18"/>
      <c r="KQY48" s="18"/>
      <c r="KQZ48" s="18"/>
      <c r="KRA48" s="18"/>
      <c r="KRB48" s="18"/>
      <c r="KRC48" s="18"/>
      <c r="KRD48" s="18"/>
      <c r="KRE48" s="18"/>
      <c r="KRF48" s="18"/>
      <c r="KRG48" s="18"/>
      <c r="KRH48" s="18"/>
      <c r="KRI48" s="18"/>
      <c r="KRJ48" s="18"/>
      <c r="KRK48" s="18"/>
      <c r="KRL48" s="18"/>
      <c r="KRM48" s="18"/>
      <c r="KRN48" s="18"/>
      <c r="KRO48" s="18"/>
      <c r="KRP48" s="18"/>
      <c r="KRQ48" s="18"/>
      <c r="KRR48" s="18"/>
      <c r="KRS48" s="18"/>
      <c r="KRT48" s="18"/>
      <c r="KRU48" s="18"/>
      <c r="KRV48" s="18"/>
      <c r="KRW48" s="18"/>
      <c r="KRX48" s="18"/>
      <c r="KRY48" s="18"/>
      <c r="KRZ48" s="18"/>
      <c r="KSA48" s="18"/>
      <c r="KSB48" s="18"/>
      <c r="KSC48" s="18"/>
      <c r="KSD48" s="18"/>
      <c r="KSE48" s="18"/>
      <c r="KSF48" s="18"/>
      <c r="KSG48" s="18"/>
      <c r="KSH48" s="18"/>
      <c r="KSI48" s="18"/>
      <c r="KSJ48" s="18"/>
      <c r="KSK48" s="18"/>
      <c r="KSL48" s="18"/>
      <c r="KSM48" s="18"/>
      <c r="KSN48" s="18"/>
      <c r="KSO48" s="18"/>
      <c r="KSP48" s="18"/>
      <c r="KSQ48" s="18"/>
      <c r="KSR48" s="18"/>
      <c r="KSS48" s="18"/>
      <c r="KST48" s="18"/>
      <c r="KSU48" s="18"/>
      <c r="KSV48" s="18"/>
      <c r="KSW48" s="18"/>
      <c r="KSX48" s="18"/>
      <c r="KSY48" s="18"/>
      <c r="KSZ48" s="18"/>
      <c r="KTA48" s="18"/>
      <c r="KTB48" s="18"/>
      <c r="KTC48" s="18"/>
      <c r="KTD48" s="18"/>
      <c r="KTE48" s="18"/>
      <c r="KTF48" s="18"/>
      <c r="KTG48" s="18"/>
      <c r="KTH48" s="18"/>
      <c r="KTI48" s="18"/>
      <c r="KTJ48" s="18"/>
      <c r="KTK48" s="18"/>
      <c r="KTL48" s="18"/>
      <c r="KTM48" s="18"/>
      <c r="KTN48" s="18"/>
      <c r="KTO48" s="18"/>
      <c r="KTP48" s="18"/>
      <c r="KTQ48" s="18"/>
      <c r="KTR48" s="18"/>
      <c r="KTS48" s="18"/>
      <c r="KTT48" s="18"/>
      <c r="KTU48" s="18"/>
      <c r="KTV48" s="18"/>
      <c r="KTW48" s="18"/>
      <c r="KTX48" s="18"/>
      <c r="KTY48" s="18"/>
      <c r="KTZ48" s="18"/>
      <c r="KUA48" s="18"/>
      <c r="KUB48" s="18"/>
      <c r="KUC48" s="18"/>
      <c r="KUD48" s="18"/>
      <c r="KUE48" s="18"/>
      <c r="KUF48" s="18"/>
      <c r="KUG48" s="18"/>
      <c r="KUH48" s="18"/>
      <c r="KUI48" s="18"/>
      <c r="KUJ48" s="18"/>
      <c r="KUK48" s="18"/>
      <c r="KUL48" s="18"/>
      <c r="KUM48" s="18"/>
      <c r="KUN48" s="18"/>
      <c r="KUO48" s="18"/>
      <c r="KUP48" s="18"/>
      <c r="KUQ48" s="18"/>
      <c r="KUR48" s="18"/>
      <c r="KUS48" s="18"/>
      <c r="KUT48" s="18"/>
      <c r="KUU48" s="18"/>
      <c r="KUV48" s="18"/>
      <c r="KUW48" s="18"/>
      <c r="KUX48" s="18"/>
      <c r="KUY48" s="18"/>
      <c r="KUZ48" s="18"/>
      <c r="KVA48" s="18"/>
      <c r="KVB48" s="18"/>
      <c r="KVC48" s="18"/>
      <c r="KVD48" s="18"/>
      <c r="KVE48" s="18"/>
      <c r="KVF48" s="18"/>
      <c r="KVG48" s="18"/>
      <c r="KVH48" s="18"/>
      <c r="KVI48" s="18"/>
      <c r="KVJ48" s="18"/>
      <c r="KVK48" s="18"/>
      <c r="KVL48" s="18"/>
      <c r="KVM48" s="18"/>
      <c r="KVN48" s="18"/>
      <c r="KVO48" s="18"/>
      <c r="KVP48" s="18"/>
      <c r="KVQ48" s="18"/>
      <c r="KVR48" s="18"/>
      <c r="KVS48" s="18"/>
      <c r="KVT48" s="18"/>
      <c r="KVU48" s="18"/>
      <c r="KVV48" s="18"/>
      <c r="KVW48" s="18"/>
      <c r="KVX48" s="18"/>
      <c r="KVY48" s="18"/>
      <c r="KVZ48" s="18"/>
      <c r="KWA48" s="18"/>
      <c r="KWB48" s="18"/>
      <c r="KWC48" s="18"/>
      <c r="KWD48" s="18"/>
      <c r="KWE48" s="18"/>
      <c r="KWF48" s="18"/>
      <c r="KWG48" s="18"/>
      <c r="KWH48" s="18"/>
      <c r="KWI48" s="18"/>
      <c r="KWJ48" s="18"/>
      <c r="KWK48" s="18"/>
      <c r="KWL48" s="18"/>
      <c r="KWM48" s="18"/>
      <c r="KWN48" s="18"/>
      <c r="KWO48" s="18"/>
      <c r="KWP48" s="18"/>
      <c r="KWQ48" s="18"/>
      <c r="KWR48" s="18"/>
      <c r="KWS48" s="18"/>
      <c r="KWT48" s="18"/>
      <c r="KWU48" s="18"/>
      <c r="KWV48" s="18"/>
      <c r="KWW48" s="18"/>
      <c r="KWX48" s="18"/>
      <c r="KWY48" s="18"/>
      <c r="KWZ48" s="18"/>
      <c r="KXA48" s="18"/>
      <c r="KXB48" s="18"/>
      <c r="KXC48" s="18"/>
      <c r="KXD48" s="18"/>
      <c r="KXE48" s="18"/>
      <c r="KXF48" s="18"/>
      <c r="KXG48" s="18"/>
      <c r="KXH48" s="18"/>
      <c r="KXI48" s="18"/>
      <c r="KXJ48" s="18"/>
      <c r="KXK48" s="18"/>
      <c r="KXL48" s="18"/>
      <c r="KXM48" s="18"/>
      <c r="KXN48" s="18"/>
      <c r="KXO48" s="18"/>
      <c r="KXP48" s="18"/>
      <c r="KXQ48" s="18"/>
      <c r="KXR48" s="18"/>
      <c r="KXS48" s="18"/>
      <c r="KXT48" s="18"/>
      <c r="KXU48" s="18"/>
      <c r="KXV48" s="18"/>
      <c r="KXW48" s="18"/>
      <c r="KXX48" s="18"/>
      <c r="KXY48" s="18"/>
      <c r="KXZ48" s="18"/>
      <c r="KYA48" s="18"/>
      <c r="KYB48" s="18"/>
      <c r="KYC48" s="18"/>
      <c r="KYD48" s="18"/>
      <c r="KYE48" s="18"/>
      <c r="KYF48" s="18"/>
      <c r="KYG48" s="18"/>
      <c r="KYH48" s="18"/>
      <c r="KYI48" s="18"/>
      <c r="KYJ48" s="18"/>
      <c r="KYK48" s="18"/>
      <c r="KYL48" s="18"/>
      <c r="KYM48" s="18"/>
      <c r="KYN48" s="18"/>
      <c r="KYO48" s="18"/>
      <c r="KYP48" s="18"/>
      <c r="KYQ48" s="18"/>
      <c r="KYR48" s="18"/>
      <c r="KYS48" s="18"/>
      <c r="KYT48" s="18"/>
      <c r="KYU48" s="18"/>
      <c r="KYV48" s="18"/>
      <c r="KYW48" s="18"/>
      <c r="KYX48" s="18"/>
      <c r="KYY48" s="18"/>
      <c r="KYZ48" s="18"/>
      <c r="KZA48" s="18"/>
      <c r="KZB48" s="18"/>
      <c r="KZC48" s="18"/>
      <c r="KZD48" s="18"/>
      <c r="KZE48" s="18"/>
      <c r="KZF48" s="18"/>
      <c r="KZG48" s="18"/>
      <c r="KZH48" s="18"/>
      <c r="KZI48" s="18"/>
      <c r="KZJ48" s="18"/>
      <c r="KZK48" s="18"/>
      <c r="KZL48" s="18"/>
      <c r="KZM48" s="18"/>
      <c r="KZN48" s="18"/>
      <c r="KZO48" s="18"/>
      <c r="KZP48" s="18"/>
      <c r="KZQ48" s="18"/>
      <c r="KZR48" s="18"/>
      <c r="KZS48" s="18"/>
      <c r="KZT48" s="18"/>
      <c r="KZU48" s="18"/>
      <c r="KZV48" s="18"/>
      <c r="KZW48" s="18"/>
      <c r="KZX48" s="18"/>
      <c r="KZY48" s="18"/>
      <c r="KZZ48" s="18"/>
      <c r="LAA48" s="18"/>
      <c r="LAB48" s="18"/>
      <c r="LAC48" s="18"/>
      <c r="LAD48" s="18"/>
      <c r="LAE48" s="18"/>
      <c r="LAF48" s="18"/>
      <c r="LAG48" s="18"/>
      <c r="LAH48" s="18"/>
      <c r="LAI48" s="18"/>
      <c r="LAJ48" s="18"/>
      <c r="LAK48" s="18"/>
      <c r="LAL48" s="18"/>
      <c r="LAM48" s="18"/>
      <c r="LAN48" s="18"/>
      <c r="LAO48" s="18"/>
      <c r="LAP48" s="18"/>
      <c r="LAQ48" s="18"/>
      <c r="LAR48" s="18"/>
      <c r="LAS48" s="18"/>
      <c r="LAT48" s="18"/>
      <c r="LAU48" s="18"/>
      <c r="LAV48" s="18"/>
      <c r="LAW48" s="18"/>
      <c r="LAX48" s="18"/>
      <c r="LAY48" s="18"/>
      <c r="LAZ48" s="18"/>
      <c r="LBA48" s="18"/>
      <c r="LBB48" s="18"/>
      <c r="LBC48" s="18"/>
      <c r="LBD48" s="18"/>
      <c r="LBE48" s="18"/>
      <c r="LBF48" s="18"/>
      <c r="LBG48" s="18"/>
      <c r="LBH48" s="18"/>
      <c r="LBI48" s="18"/>
      <c r="LBJ48" s="18"/>
      <c r="LBK48" s="18"/>
      <c r="LBL48" s="18"/>
      <c r="LBM48" s="18"/>
      <c r="LBN48" s="18"/>
      <c r="LBO48" s="18"/>
      <c r="LBP48" s="18"/>
      <c r="LBQ48" s="18"/>
      <c r="LBR48" s="18"/>
      <c r="LBS48" s="18"/>
      <c r="LBT48" s="18"/>
      <c r="LBU48" s="18"/>
      <c r="LBV48" s="18"/>
      <c r="LBW48" s="18"/>
      <c r="LBX48" s="18"/>
      <c r="LBY48" s="18"/>
      <c r="LBZ48" s="18"/>
      <c r="LCA48" s="18"/>
      <c r="LCB48" s="18"/>
      <c r="LCC48" s="18"/>
      <c r="LCD48" s="18"/>
      <c r="LCE48" s="18"/>
      <c r="LCF48" s="18"/>
      <c r="LCG48" s="18"/>
      <c r="LCH48" s="18"/>
      <c r="LCI48" s="18"/>
      <c r="LCJ48" s="18"/>
      <c r="LCK48" s="18"/>
      <c r="LCL48" s="18"/>
      <c r="LCM48" s="18"/>
      <c r="LCN48" s="18"/>
      <c r="LCO48" s="18"/>
      <c r="LCP48" s="18"/>
      <c r="LCQ48" s="18"/>
      <c r="LCR48" s="18"/>
      <c r="LCS48" s="18"/>
      <c r="LCT48" s="18"/>
      <c r="LCU48" s="18"/>
      <c r="LCV48" s="18"/>
      <c r="LCW48" s="18"/>
      <c r="LCX48" s="18"/>
      <c r="LCY48" s="18"/>
      <c r="LCZ48" s="18"/>
      <c r="LDA48" s="18"/>
      <c r="LDB48" s="18"/>
      <c r="LDC48" s="18"/>
      <c r="LDD48" s="18"/>
      <c r="LDE48" s="18"/>
      <c r="LDF48" s="18"/>
      <c r="LDG48" s="18"/>
      <c r="LDH48" s="18"/>
      <c r="LDI48" s="18"/>
      <c r="LDJ48" s="18"/>
      <c r="LDK48" s="18"/>
      <c r="LDL48" s="18"/>
      <c r="LDM48" s="18"/>
      <c r="LDN48" s="18"/>
      <c r="LDO48" s="18"/>
      <c r="LDP48" s="18"/>
      <c r="LDQ48" s="18"/>
      <c r="LDR48" s="18"/>
      <c r="LDS48" s="18"/>
      <c r="LDT48" s="18"/>
      <c r="LDU48" s="18"/>
      <c r="LDV48" s="18"/>
      <c r="LDW48" s="18"/>
      <c r="LDX48" s="18"/>
      <c r="LDY48" s="18"/>
      <c r="LDZ48" s="18"/>
      <c r="LEA48" s="18"/>
      <c r="LEB48" s="18"/>
      <c r="LEC48" s="18"/>
      <c r="LED48" s="18"/>
      <c r="LEE48" s="18"/>
      <c r="LEF48" s="18"/>
      <c r="LEG48" s="18"/>
      <c r="LEH48" s="18"/>
      <c r="LEI48" s="18"/>
      <c r="LEJ48" s="18"/>
      <c r="LEK48" s="18"/>
      <c r="LEL48" s="18"/>
      <c r="LEM48" s="18"/>
      <c r="LEN48" s="18"/>
      <c r="LEO48" s="18"/>
      <c r="LEP48" s="18"/>
      <c r="LEQ48" s="18"/>
      <c r="LER48" s="18"/>
      <c r="LES48" s="18"/>
      <c r="LET48" s="18"/>
      <c r="LEU48" s="18"/>
      <c r="LEV48" s="18"/>
      <c r="LEW48" s="18"/>
      <c r="LEX48" s="18"/>
      <c r="LEY48" s="18"/>
      <c r="LEZ48" s="18"/>
      <c r="LFA48" s="18"/>
      <c r="LFB48" s="18"/>
      <c r="LFC48" s="18"/>
      <c r="LFD48" s="18"/>
      <c r="LFE48" s="18"/>
      <c r="LFF48" s="18"/>
      <c r="LFG48" s="18"/>
      <c r="LFH48" s="18"/>
      <c r="LFI48" s="18"/>
      <c r="LFJ48" s="18"/>
      <c r="LFK48" s="18"/>
      <c r="LFL48" s="18"/>
      <c r="LFM48" s="18"/>
      <c r="LFN48" s="18"/>
      <c r="LFO48" s="18"/>
      <c r="LFP48" s="18"/>
      <c r="LFQ48" s="18"/>
      <c r="LFR48" s="18"/>
      <c r="LFS48" s="18"/>
      <c r="LFT48" s="18"/>
      <c r="LFU48" s="18"/>
      <c r="LFV48" s="18"/>
      <c r="LFW48" s="18"/>
      <c r="LFX48" s="18"/>
      <c r="LFY48" s="18"/>
      <c r="LFZ48" s="18"/>
      <c r="LGA48" s="18"/>
      <c r="LGB48" s="18"/>
      <c r="LGC48" s="18"/>
      <c r="LGD48" s="18"/>
      <c r="LGE48" s="18"/>
      <c r="LGF48" s="18"/>
      <c r="LGG48" s="18"/>
      <c r="LGH48" s="18"/>
      <c r="LGI48" s="18"/>
      <c r="LGJ48" s="18"/>
      <c r="LGK48" s="18"/>
      <c r="LGL48" s="18"/>
      <c r="LGM48" s="18"/>
      <c r="LGN48" s="18"/>
      <c r="LGO48" s="18"/>
      <c r="LGP48" s="18"/>
      <c r="LGQ48" s="18"/>
      <c r="LGR48" s="18"/>
      <c r="LGS48" s="18"/>
      <c r="LGT48" s="18"/>
      <c r="LGU48" s="18"/>
      <c r="LGV48" s="18"/>
      <c r="LGW48" s="18"/>
      <c r="LGX48" s="18"/>
      <c r="LGY48" s="18"/>
      <c r="LGZ48" s="18"/>
      <c r="LHA48" s="18"/>
      <c r="LHB48" s="18"/>
      <c r="LHC48" s="18"/>
      <c r="LHD48" s="18"/>
      <c r="LHE48" s="18"/>
      <c r="LHF48" s="18"/>
      <c r="LHG48" s="18"/>
      <c r="LHH48" s="18"/>
      <c r="LHI48" s="18"/>
      <c r="LHJ48" s="18"/>
      <c r="LHK48" s="18"/>
      <c r="LHL48" s="18"/>
      <c r="LHM48" s="18"/>
      <c r="LHN48" s="18"/>
      <c r="LHO48" s="18"/>
      <c r="LHP48" s="18"/>
      <c r="LHQ48" s="18"/>
      <c r="LHR48" s="18"/>
      <c r="LHS48" s="18"/>
      <c r="LHT48" s="18"/>
      <c r="LHU48" s="18"/>
      <c r="LHV48" s="18"/>
      <c r="LHW48" s="18"/>
      <c r="LHX48" s="18"/>
      <c r="LHY48" s="18"/>
      <c r="LHZ48" s="18"/>
      <c r="LIA48" s="18"/>
      <c r="LIB48" s="18"/>
      <c r="LIC48" s="18"/>
      <c r="LID48" s="18"/>
      <c r="LIE48" s="18"/>
      <c r="LIF48" s="18"/>
      <c r="LIG48" s="18"/>
      <c r="LIH48" s="18"/>
      <c r="LII48" s="18"/>
      <c r="LIJ48" s="18"/>
      <c r="LIK48" s="18"/>
      <c r="LIL48" s="18"/>
      <c r="LIM48" s="18"/>
      <c r="LIN48" s="18"/>
      <c r="LIO48" s="18"/>
      <c r="LIP48" s="18"/>
      <c r="LIQ48" s="18"/>
      <c r="LIR48" s="18"/>
      <c r="LIS48" s="18"/>
      <c r="LIT48" s="18"/>
      <c r="LIU48" s="18"/>
      <c r="LIV48" s="18"/>
      <c r="LIW48" s="18"/>
      <c r="LIX48" s="18"/>
      <c r="LIY48" s="18"/>
      <c r="LIZ48" s="18"/>
      <c r="LJA48" s="18"/>
      <c r="LJB48" s="18"/>
      <c r="LJC48" s="18"/>
      <c r="LJD48" s="18"/>
      <c r="LJE48" s="18"/>
      <c r="LJF48" s="18"/>
      <c r="LJG48" s="18"/>
      <c r="LJH48" s="18"/>
      <c r="LJI48" s="18"/>
      <c r="LJJ48" s="18"/>
      <c r="LJK48" s="18"/>
      <c r="LJL48" s="18"/>
      <c r="LJM48" s="18"/>
      <c r="LJN48" s="18"/>
      <c r="LJO48" s="18"/>
      <c r="LJP48" s="18"/>
      <c r="LJQ48" s="18"/>
      <c r="LJR48" s="18"/>
      <c r="LJS48" s="18"/>
      <c r="LJT48" s="18"/>
      <c r="LJU48" s="18"/>
      <c r="LJV48" s="18"/>
      <c r="LJW48" s="18"/>
      <c r="LJX48" s="18"/>
      <c r="LJY48" s="18"/>
      <c r="LJZ48" s="18"/>
      <c r="LKA48" s="18"/>
      <c r="LKB48" s="18"/>
      <c r="LKC48" s="18"/>
      <c r="LKD48" s="18"/>
      <c r="LKE48" s="18"/>
      <c r="LKF48" s="18"/>
      <c r="LKG48" s="18"/>
      <c r="LKH48" s="18"/>
      <c r="LKI48" s="18"/>
      <c r="LKJ48" s="18"/>
      <c r="LKK48" s="18"/>
      <c r="LKL48" s="18"/>
      <c r="LKM48" s="18"/>
      <c r="LKN48" s="18"/>
      <c r="LKO48" s="18"/>
      <c r="LKP48" s="18"/>
      <c r="LKQ48" s="18"/>
      <c r="LKR48" s="18"/>
      <c r="LKS48" s="18"/>
      <c r="LKT48" s="18"/>
      <c r="LKU48" s="18"/>
      <c r="LKV48" s="18"/>
      <c r="LKW48" s="18"/>
      <c r="LKX48" s="18"/>
      <c r="LKY48" s="18"/>
      <c r="LKZ48" s="18"/>
      <c r="LLA48" s="18"/>
      <c r="LLB48" s="18"/>
      <c r="LLC48" s="18"/>
      <c r="LLD48" s="18"/>
      <c r="LLE48" s="18"/>
      <c r="LLF48" s="18"/>
      <c r="LLG48" s="18"/>
      <c r="LLH48" s="18"/>
      <c r="LLI48" s="18"/>
      <c r="LLJ48" s="18"/>
      <c r="LLK48" s="18"/>
      <c r="LLL48" s="18"/>
      <c r="LLM48" s="18"/>
      <c r="LLN48" s="18"/>
      <c r="LLO48" s="18"/>
      <c r="LLP48" s="18"/>
      <c r="LLQ48" s="18"/>
      <c r="LLR48" s="18"/>
      <c r="LLS48" s="18"/>
      <c r="LLT48" s="18"/>
      <c r="LLU48" s="18"/>
      <c r="LLV48" s="18"/>
      <c r="LLW48" s="18"/>
      <c r="LLX48" s="18"/>
      <c r="LLY48" s="18"/>
      <c r="LLZ48" s="18"/>
      <c r="LMA48" s="18"/>
      <c r="LMB48" s="18"/>
      <c r="LMC48" s="18"/>
      <c r="LMD48" s="18"/>
      <c r="LME48" s="18"/>
      <c r="LMF48" s="18"/>
      <c r="LMG48" s="18"/>
      <c r="LMH48" s="18"/>
      <c r="LMI48" s="18"/>
      <c r="LMJ48" s="18"/>
      <c r="LMK48" s="18"/>
      <c r="LML48" s="18"/>
      <c r="LMM48" s="18"/>
      <c r="LMN48" s="18"/>
      <c r="LMO48" s="18"/>
      <c r="LMP48" s="18"/>
      <c r="LMQ48" s="18"/>
      <c r="LMR48" s="18"/>
      <c r="LMS48" s="18"/>
      <c r="LMT48" s="18"/>
      <c r="LMU48" s="18"/>
      <c r="LMV48" s="18"/>
      <c r="LMW48" s="18"/>
      <c r="LMX48" s="18"/>
      <c r="LMY48" s="18"/>
      <c r="LMZ48" s="18"/>
      <c r="LNA48" s="18"/>
      <c r="LNB48" s="18"/>
      <c r="LNC48" s="18"/>
      <c r="LND48" s="18"/>
      <c r="LNE48" s="18"/>
      <c r="LNF48" s="18"/>
      <c r="LNG48" s="18"/>
      <c r="LNH48" s="18"/>
      <c r="LNI48" s="18"/>
      <c r="LNJ48" s="18"/>
      <c r="LNK48" s="18"/>
      <c r="LNL48" s="18"/>
      <c r="LNM48" s="18"/>
      <c r="LNN48" s="18"/>
      <c r="LNO48" s="18"/>
      <c r="LNP48" s="18"/>
      <c r="LNQ48" s="18"/>
      <c r="LNR48" s="18"/>
      <c r="LNS48" s="18"/>
      <c r="LNT48" s="18"/>
      <c r="LNU48" s="18"/>
      <c r="LNV48" s="18"/>
      <c r="LNW48" s="18"/>
      <c r="LNX48" s="18"/>
      <c r="LNY48" s="18"/>
      <c r="LNZ48" s="18"/>
      <c r="LOA48" s="18"/>
      <c r="LOB48" s="18"/>
      <c r="LOC48" s="18"/>
      <c r="LOD48" s="18"/>
      <c r="LOE48" s="18"/>
      <c r="LOF48" s="18"/>
      <c r="LOG48" s="18"/>
      <c r="LOH48" s="18"/>
      <c r="LOI48" s="18"/>
      <c r="LOJ48" s="18"/>
      <c r="LOK48" s="18"/>
      <c r="LOL48" s="18"/>
      <c r="LOM48" s="18"/>
      <c r="LON48" s="18"/>
      <c r="LOO48" s="18"/>
      <c r="LOP48" s="18"/>
      <c r="LOQ48" s="18"/>
      <c r="LOR48" s="18"/>
      <c r="LOS48" s="18"/>
      <c r="LOT48" s="18"/>
      <c r="LOU48" s="18"/>
      <c r="LOV48" s="18"/>
      <c r="LOW48" s="18"/>
      <c r="LOX48" s="18"/>
      <c r="LOY48" s="18"/>
      <c r="LOZ48" s="18"/>
      <c r="LPA48" s="18"/>
      <c r="LPB48" s="18"/>
      <c r="LPC48" s="18"/>
      <c r="LPD48" s="18"/>
      <c r="LPE48" s="18"/>
      <c r="LPF48" s="18"/>
      <c r="LPG48" s="18"/>
      <c r="LPH48" s="18"/>
      <c r="LPI48" s="18"/>
      <c r="LPJ48" s="18"/>
      <c r="LPK48" s="18"/>
      <c r="LPL48" s="18"/>
      <c r="LPM48" s="18"/>
      <c r="LPN48" s="18"/>
      <c r="LPO48" s="18"/>
      <c r="LPP48" s="18"/>
      <c r="LPQ48" s="18"/>
      <c r="LPR48" s="18"/>
      <c r="LPS48" s="18"/>
      <c r="LPT48" s="18"/>
      <c r="LPU48" s="18"/>
      <c r="LPV48" s="18"/>
      <c r="LPW48" s="18"/>
      <c r="LPX48" s="18"/>
      <c r="LPY48" s="18"/>
      <c r="LPZ48" s="18"/>
      <c r="LQA48" s="18"/>
      <c r="LQB48" s="18"/>
      <c r="LQC48" s="18"/>
      <c r="LQD48" s="18"/>
      <c r="LQE48" s="18"/>
      <c r="LQF48" s="18"/>
      <c r="LQG48" s="18"/>
      <c r="LQH48" s="18"/>
      <c r="LQI48" s="18"/>
      <c r="LQJ48" s="18"/>
      <c r="LQK48" s="18"/>
      <c r="LQL48" s="18"/>
      <c r="LQM48" s="18"/>
      <c r="LQN48" s="18"/>
      <c r="LQO48" s="18"/>
      <c r="LQP48" s="18"/>
      <c r="LQQ48" s="18"/>
      <c r="LQR48" s="18"/>
      <c r="LQS48" s="18"/>
      <c r="LQT48" s="18"/>
      <c r="LQU48" s="18"/>
      <c r="LQV48" s="18"/>
      <c r="LQW48" s="18"/>
      <c r="LQX48" s="18"/>
      <c r="LQY48" s="18"/>
      <c r="LQZ48" s="18"/>
      <c r="LRA48" s="18"/>
      <c r="LRB48" s="18"/>
      <c r="LRC48" s="18"/>
      <c r="LRD48" s="18"/>
      <c r="LRE48" s="18"/>
      <c r="LRF48" s="18"/>
      <c r="LRG48" s="18"/>
      <c r="LRH48" s="18"/>
      <c r="LRI48" s="18"/>
      <c r="LRJ48" s="18"/>
      <c r="LRK48" s="18"/>
      <c r="LRL48" s="18"/>
      <c r="LRM48" s="18"/>
      <c r="LRN48" s="18"/>
      <c r="LRO48" s="18"/>
      <c r="LRP48" s="18"/>
      <c r="LRQ48" s="18"/>
      <c r="LRR48" s="18"/>
      <c r="LRS48" s="18"/>
      <c r="LRT48" s="18"/>
      <c r="LRU48" s="18"/>
      <c r="LRV48" s="18"/>
      <c r="LRW48" s="18"/>
      <c r="LRX48" s="18"/>
      <c r="LRY48" s="18"/>
      <c r="LRZ48" s="18"/>
      <c r="LSA48" s="18"/>
      <c r="LSB48" s="18"/>
      <c r="LSC48" s="18"/>
      <c r="LSD48" s="18"/>
      <c r="LSE48" s="18"/>
      <c r="LSF48" s="18"/>
      <c r="LSG48" s="18"/>
      <c r="LSH48" s="18"/>
      <c r="LSI48" s="18"/>
      <c r="LSJ48" s="18"/>
      <c r="LSK48" s="18"/>
      <c r="LSL48" s="18"/>
      <c r="LSM48" s="18"/>
      <c r="LSN48" s="18"/>
      <c r="LSO48" s="18"/>
      <c r="LSP48" s="18"/>
      <c r="LSQ48" s="18"/>
      <c r="LSR48" s="18"/>
      <c r="LSS48" s="18"/>
      <c r="LST48" s="18"/>
      <c r="LSU48" s="18"/>
      <c r="LSV48" s="18"/>
      <c r="LSW48" s="18"/>
      <c r="LSX48" s="18"/>
      <c r="LSY48" s="18"/>
      <c r="LSZ48" s="18"/>
      <c r="LTA48" s="18"/>
      <c r="LTB48" s="18"/>
      <c r="LTC48" s="18"/>
      <c r="LTD48" s="18"/>
      <c r="LTE48" s="18"/>
      <c r="LTF48" s="18"/>
      <c r="LTG48" s="18"/>
      <c r="LTH48" s="18"/>
      <c r="LTI48" s="18"/>
      <c r="LTJ48" s="18"/>
      <c r="LTK48" s="18"/>
      <c r="LTL48" s="18"/>
      <c r="LTM48" s="18"/>
      <c r="LTN48" s="18"/>
      <c r="LTO48" s="18"/>
      <c r="LTP48" s="18"/>
      <c r="LTQ48" s="18"/>
      <c r="LTR48" s="18"/>
      <c r="LTS48" s="18"/>
      <c r="LTT48" s="18"/>
      <c r="LTU48" s="18"/>
      <c r="LTV48" s="18"/>
      <c r="LTW48" s="18"/>
      <c r="LTX48" s="18"/>
      <c r="LTY48" s="18"/>
      <c r="LTZ48" s="18"/>
      <c r="LUA48" s="18"/>
      <c r="LUB48" s="18"/>
      <c r="LUC48" s="18"/>
      <c r="LUD48" s="18"/>
      <c r="LUE48" s="18"/>
      <c r="LUF48" s="18"/>
      <c r="LUG48" s="18"/>
      <c r="LUH48" s="18"/>
      <c r="LUI48" s="18"/>
      <c r="LUJ48" s="18"/>
      <c r="LUK48" s="18"/>
      <c r="LUL48" s="18"/>
      <c r="LUM48" s="18"/>
      <c r="LUN48" s="18"/>
      <c r="LUO48" s="18"/>
      <c r="LUP48" s="18"/>
      <c r="LUQ48" s="18"/>
      <c r="LUR48" s="18"/>
      <c r="LUS48" s="18"/>
      <c r="LUT48" s="18"/>
      <c r="LUU48" s="18"/>
      <c r="LUV48" s="18"/>
      <c r="LUW48" s="18"/>
      <c r="LUX48" s="18"/>
      <c r="LUY48" s="18"/>
      <c r="LUZ48" s="18"/>
      <c r="LVA48" s="18"/>
      <c r="LVB48" s="18"/>
      <c r="LVC48" s="18"/>
      <c r="LVD48" s="18"/>
      <c r="LVE48" s="18"/>
      <c r="LVF48" s="18"/>
      <c r="LVG48" s="18"/>
      <c r="LVH48" s="18"/>
      <c r="LVI48" s="18"/>
      <c r="LVJ48" s="18"/>
      <c r="LVK48" s="18"/>
      <c r="LVL48" s="18"/>
      <c r="LVM48" s="18"/>
      <c r="LVN48" s="18"/>
      <c r="LVO48" s="18"/>
      <c r="LVP48" s="18"/>
      <c r="LVQ48" s="18"/>
      <c r="LVR48" s="18"/>
      <c r="LVS48" s="18"/>
      <c r="LVT48" s="18"/>
      <c r="LVU48" s="18"/>
      <c r="LVV48" s="18"/>
      <c r="LVW48" s="18"/>
      <c r="LVX48" s="18"/>
      <c r="LVY48" s="18"/>
      <c r="LVZ48" s="18"/>
      <c r="LWA48" s="18"/>
      <c r="LWB48" s="18"/>
      <c r="LWC48" s="18"/>
      <c r="LWD48" s="18"/>
      <c r="LWE48" s="18"/>
      <c r="LWF48" s="18"/>
      <c r="LWG48" s="18"/>
      <c r="LWH48" s="18"/>
      <c r="LWI48" s="18"/>
      <c r="LWJ48" s="18"/>
      <c r="LWK48" s="18"/>
      <c r="LWL48" s="18"/>
      <c r="LWM48" s="18"/>
      <c r="LWN48" s="18"/>
      <c r="LWO48" s="18"/>
      <c r="LWP48" s="18"/>
      <c r="LWQ48" s="18"/>
      <c r="LWR48" s="18"/>
      <c r="LWS48" s="18"/>
      <c r="LWT48" s="18"/>
      <c r="LWU48" s="18"/>
      <c r="LWV48" s="18"/>
      <c r="LWW48" s="18"/>
      <c r="LWX48" s="18"/>
      <c r="LWY48" s="18"/>
      <c r="LWZ48" s="18"/>
      <c r="LXA48" s="18"/>
      <c r="LXB48" s="18"/>
      <c r="LXC48" s="18"/>
      <c r="LXD48" s="18"/>
      <c r="LXE48" s="18"/>
      <c r="LXF48" s="18"/>
      <c r="LXG48" s="18"/>
      <c r="LXH48" s="18"/>
      <c r="LXI48" s="18"/>
      <c r="LXJ48" s="18"/>
      <c r="LXK48" s="18"/>
      <c r="LXL48" s="18"/>
      <c r="LXM48" s="18"/>
      <c r="LXN48" s="18"/>
      <c r="LXO48" s="18"/>
      <c r="LXP48" s="18"/>
      <c r="LXQ48" s="18"/>
      <c r="LXR48" s="18"/>
      <c r="LXS48" s="18"/>
      <c r="LXT48" s="18"/>
      <c r="LXU48" s="18"/>
      <c r="LXV48" s="18"/>
      <c r="LXW48" s="18"/>
      <c r="LXX48" s="18"/>
      <c r="LXY48" s="18"/>
      <c r="LXZ48" s="18"/>
      <c r="LYA48" s="18"/>
      <c r="LYB48" s="18"/>
      <c r="LYC48" s="18"/>
      <c r="LYD48" s="18"/>
      <c r="LYE48" s="18"/>
      <c r="LYF48" s="18"/>
      <c r="LYG48" s="18"/>
      <c r="LYH48" s="18"/>
      <c r="LYI48" s="18"/>
      <c r="LYJ48" s="18"/>
      <c r="LYK48" s="18"/>
      <c r="LYL48" s="18"/>
      <c r="LYM48" s="18"/>
      <c r="LYN48" s="18"/>
      <c r="LYO48" s="18"/>
      <c r="LYP48" s="18"/>
      <c r="LYQ48" s="18"/>
      <c r="LYR48" s="18"/>
      <c r="LYS48" s="18"/>
      <c r="LYT48" s="18"/>
      <c r="LYU48" s="18"/>
      <c r="LYV48" s="18"/>
      <c r="LYW48" s="18"/>
      <c r="LYX48" s="18"/>
      <c r="LYY48" s="18"/>
      <c r="LYZ48" s="18"/>
      <c r="LZA48" s="18"/>
      <c r="LZB48" s="18"/>
      <c r="LZC48" s="18"/>
      <c r="LZD48" s="18"/>
      <c r="LZE48" s="18"/>
      <c r="LZF48" s="18"/>
      <c r="LZG48" s="18"/>
      <c r="LZH48" s="18"/>
      <c r="LZI48" s="18"/>
      <c r="LZJ48" s="18"/>
      <c r="LZK48" s="18"/>
      <c r="LZL48" s="18"/>
      <c r="LZM48" s="18"/>
      <c r="LZN48" s="18"/>
      <c r="LZO48" s="18"/>
      <c r="LZP48" s="18"/>
      <c r="LZQ48" s="18"/>
      <c r="LZR48" s="18"/>
      <c r="LZS48" s="18"/>
      <c r="LZT48" s="18"/>
      <c r="LZU48" s="18"/>
      <c r="LZV48" s="18"/>
      <c r="LZW48" s="18"/>
      <c r="LZX48" s="18"/>
      <c r="LZY48" s="18"/>
      <c r="LZZ48" s="18"/>
      <c r="MAA48" s="18"/>
      <c r="MAB48" s="18"/>
      <c r="MAC48" s="18"/>
      <c r="MAD48" s="18"/>
      <c r="MAE48" s="18"/>
      <c r="MAF48" s="18"/>
      <c r="MAG48" s="18"/>
      <c r="MAH48" s="18"/>
      <c r="MAI48" s="18"/>
      <c r="MAJ48" s="18"/>
      <c r="MAK48" s="18"/>
      <c r="MAL48" s="18"/>
      <c r="MAM48" s="18"/>
      <c r="MAN48" s="18"/>
      <c r="MAO48" s="18"/>
      <c r="MAP48" s="18"/>
      <c r="MAQ48" s="18"/>
      <c r="MAR48" s="18"/>
      <c r="MAS48" s="18"/>
      <c r="MAT48" s="18"/>
      <c r="MAU48" s="18"/>
      <c r="MAV48" s="18"/>
      <c r="MAW48" s="18"/>
      <c r="MAX48" s="18"/>
      <c r="MAY48" s="18"/>
      <c r="MAZ48" s="18"/>
      <c r="MBA48" s="18"/>
      <c r="MBB48" s="18"/>
      <c r="MBC48" s="18"/>
      <c r="MBD48" s="18"/>
      <c r="MBE48" s="18"/>
      <c r="MBF48" s="18"/>
      <c r="MBG48" s="18"/>
      <c r="MBH48" s="18"/>
      <c r="MBI48" s="18"/>
      <c r="MBJ48" s="18"/>
      <c r="MBK48" s="18"/>
      <c r="MBL48" s="18"/>
      <c r="MBM48" s="18"/>
      <c r="MBN48" s="18"/>
      <c r="MBO48" s="18"/>
      <c r="MBP48" s="18"/>
      <c r="MBQ48" s="18"/>
      <c r="MBR48" s="18"/>
      <c r="MBS48" s="18"/>
      <c r="MBT48" s="18"/>
      <c r="MBU48" s="18"/>
      <c r="MBV48" s="18"/>
      <c r="MBW48" s="18"/>
      <c r="MBX48" s="18"/>
      <c r="MBY48" s="18"/>
      <c r="MBZ48" s="18"/>
      <c r="MCA48" s="18"/>
      <c r="MCB48" s="18"/>
      <c r="MCC48" s="18"/>
      <c r="MCD48" s="18"/>
      <c r="MCE48" s="18"/>
      <c r="MCF48" s="18"/>
      <c r="MCG48" s="18"/>
      <c r="MCH48" s="18"/>
      <c r="MCI48" s="18"/>
      <c r="MCJ48" s="18"/>
      <c r="MCK48" s="18"/>
      <c r="MCL48" s="18"/>
      <c r="MCM48" s="18"/>
      <c r="MCN48" s="18"/>
      <c r="MCO48" s="18"/>
      <c r="MCP48" s="18"/>
      <c r="MCQ48" s="18"/>
      <c r="MCR48" s="18"/>
      <c r="MCS48" s="18"/>
      <c r="MCT48" s="18"/>
      <c r="MCU48" s="18"/>
      <c r="MCV48" s="18"/>
      <c r="MCW48" s="18"/>
      <c r="MCX48" s="18"/>
      <c r="MCY48" s="18"/>
      <c r="MCZ48" s="18"/>
      <c r="MDA48" s="18"/>
      <c r="MDB48" s="18"/>
      <c r="MDC48" s="18"/>
      <c r="MDD48" s="18"/>
      <c r="MDE48" s="18"/>
      <c r="MDF48" s="18"/>
      <c r="MDG48" s="18"/>
      <c r="MDH48" s="18"/>
      <c r="MDI48" s="18"/>
      <c r="MDJ48" s="18"/>
      <c r="MDK48" s="18"/>
      <c r="MDL48" s="18"/>
      <c r="MDM48" s="18"/>
      <c r="MDN48" s="18"/>
      <c r="MDO48" s="18"/>
      <c r="MDP48" s="18"/>
      <c r="MDQ48" s="18"/>
      <c r="MDR48" s="18"/>
      <c r="MDS48" s="18"/>
      <c r="MDT48" s="18"/>
      <c r="MDU48" s="18"/>
      <c r="MDV48" s="18"/>
      <c r="MDW48" s="18"/>
      <c r="MDX48" s="18"/>
      <c r="MDY48" s="18"/>
      <c r="MDZ48" s="18"/>
      <c r="MEA48" s="18"/>
      <c r="MEB48" s="18"/>
      <c r="MEC48" s="18"/>
      <c r="MED48" s="18"/>
      <c r="MEE48" s="18"/>
      <c r="MEF48" s="18"/>
      <c r="MEG48" s="18"/>
      <c r="MEH48" s="18"/>
      <c r="MEI48" s="18"/>
      <c r="MEJ48" s="18"/>
      <c r="MEK48" s="18"/>
      <c r="MEL48" s="18"/>
      <c r="MEM48" s="18"/>
      <c r="MEN48" s="18"/>
      <c r="MEO48" s="18"/>
      <c r="MEP48" s="18"/>
      <c r="MEQ48" s="18"/>
      <c r="MER48" s="18"/>
      <c r="MES48" s="18"/>
      <c r="MET48" s="18"/>
      <c r="MEU48" s="18"/>
      <c r="MEV48" s="18"/>
      <c r="MEW48" s="18"/>
      <c r="MEX48" s="18"/>
      <c r="MEY48" s="18"/>
      <c r="MEZ48" s="18"/>
      <c r="MFA48" s="18"/>
      <c r="MFB48" s="18"/>
      <c r="MFC48" s="18"/>
      <c r="MFD48" s="18"/>
      <c r="MFE48" s="18"/>
      <c r="MFF48" s="18"/>
      <c r="MFG48" s="18"/>
      <c r="MFH48" s="18"/>
      <c r="MFI48" s="18"/>
      <c r="MFJ48" s="18"/>
      <c r="MFK48" s="18"/>
      <c r="MFL48" s="18"/>
      <c r="MFM48" s="18"/>
      <c r="MFN48" s="18"/>
      <c r="MFO48" s="18"/>
      <c r="MFP48" s="18"/>
      <c r="MFQ48" s="18"/>
      <c r="MFR48" s="18"/>
      <c r="MFS48" s="18"/>
      <c r="MFT48" s="18"/>
      <c r="MFU48" s="18"/>
      <c r="MFV48" s="18"/>
      <c r="MFW48" s="18"/>
      <c r="MFX48" s="18"/>
      <c r="MFY48" s="18"/>
      <c r="MFZ48" s="18"/>
      <c r="MGA48" s="18"/>
      <c r="MGB48" s="18"/>
      <c r="MGC48" s="18"/>
      <c r="MGD48" s="18"/>
      <c r="MGE48" s="18"/>
      <c r="MGF48" s="18"/>
      <c r="MGG48" s="18"/>
      <c r="MGH48" s="18"/>
      <c r="MGI48" s="18"/>
      <c r="MGJ48" s="18"/>
      <c r="MGK48" s="18"/>
      <c r="MGL48" s="18"/>
      <c r="MGM48" s="18"/>
      <c r="MGN48" s="18"/>
      <c r="MGO48" s="18"/>
      <c r="MGP48" s="18"/>
      <c r="MGQ48" s="18"/>
      <c r="MGR48" s="18"/>
      <c r="MGS48" s="18"/>
      <c r="MGT48" s="18"/>
      <c r="MGU48" s="18"/>
      <c r="MGV48" s="18"/>
      <c r="MGW48" s="18"/>
      <c r="MGX48" s="18"/>
      <c r="MGY48" s="18"/>
      <c r="MGZ48" s="18"/>
      <c r="MHA48" s="18"/>
      <c r="MHB48" s="18"/>
      <c r="MHC48" s="18"/>
      <c r="MHD48" s="18"/>
      <c r="MHE48" s="18"/>
      <c r="MHF48" s="18"/>
      <c r="MHG48" s="18"/>
      <c r="MHH48" s="18"/>
      <c r="MHI48" s="18"/>
      <c r="MHJ48" s="18"/>
      <c r="MHK48" s="18"/>
      <c r="MHL48" s="18"/>
      <c r="MHM48" s="18"/>
      <c r="MHN48" s="18"/>
      <c r="MHO48" s="18"/>
      <c r="MHP48" s="18"/>
      <c r="MHQ48" s="18"/>
      <c r="MHR48" s="18"/>
      <c r="MHS48" s="18"/>
      <c r="MHT48" s="18"/>
      <c r="MHU48" s="18"/>
      <c r="MHV48" s="18"/>
      <c r="MHW48" s="18"/>
      <c r="MHX48" s="18"/>
      <c r="MHY48" s="18"/>
      <c r="MHZ48" s="18"/>
      <c r="MIA48" s="18"/>
      <c r="MIB48" s="18"/>
      <c r="MIC48" s="18"/>
      <c r="MID48" s="18"/>
      <c r="MIE48" s="18"/>
      <c r="MIF48" s="18"/>
      <c r="MIG48" s="18"/>
      <c r="MIH48" s="18"/>
      <c r="MII48" s="18"/>
      <c r="MIJ48" s="18"/>
      <c r="MIK48" s="18"/>
      <c r="MIL48" s="18"/>
      <c r="MIM48" s="18"/>
      <c r="MIN48" s="18"/>
      <c r="MIO48" s="18"/>
      <c r="MIP48" s="18"/>
      <c r="MIQ48" s="18"/>
      <c r="MIR48" s="18"/>
      <c r="MIS48" s="18"/>
      <c r="MIT48" s="18"/>
      <c r="MIU48" s="18"/>
      <c r="MIV48" s="18"/>
      <c r="MIW48" s="18"/>
      <c r="MIX48" s="18"/>
      <c r="MIY48" s="18"/>
      <c r="MIZ48" s="18"/>
      <c r="MJA48" s="18"/>
      <c r="MJB48" s="18"/>
      <c r="MJC48" s="18"/>
      <c r="MJD48" s="18"/>
      <c r="MJE48" s="18"/>
      <c r="MJF48" s="18"/>
      <c r="MJG48" s="18"/>
      <c r="MJH48" s="18"/>
      <c r="MJI48" s="18"/>
      <c r="MJJ48" s="18"/>
      <c r="MJK48" s="18"/>
      <c r="MJL48" s="18"/>
      <c r="MJM48" s="18"/>
      <c r="MJN48" s="18"/>
      <c r="MJO48" s="18"/>
      <c r="MJP48" s="18"/>
      <c r="MJQ48" s="18"/>
      <c r="MJR48" s="18"/>
      <c r="MJS48" s="18"/>
      <c r="MJT48" s="18"/>
      <c r="MJU48" s="18"/>
      <c r="MJV48" s="18"/>
      <c r="MJW48" s="18"/>
      <c r="MJX48" s="18"/>
      <c r="MJY48" s="18"/>
      <c r="MJZ48" s="18"/>
      <c r="MKA48" s="18"/>
      <c r="MKB48" s="18"/>
      <c r="MKC48" s="18"/>
      <c r="MKD48" s="18"/>
      <c r="MKE48" s="18"/>
      <c r="MKF48" s="18"/>
      <c r="MKG48" s="18"/>
      <c r="MKH48" s="18"/>
      <c r="MKI48" s="18"/>
      <c r="MKJ48" s="18"/>
      <c r="MKK48" s="18"/>
      <c r="MKL48" s="18"/>
      <c r="MKM48" s="18"/>
      <c r="MKN48" s="18"/>
      <c r="MKO48" s="18"/>
      <c r="MKP48" s="18"/>
      <c r="MKQ48" s="18"/>
      <c r="MKR48" s="18"/>
      <c r="MKS48" s="18"/>
      <c r="MKT48" s="18"/>
      <c r="MKU48" s="18"/>
      <c r="MKV48" s="18"/>
      <c r="MKW48" s="18"/>
      <c r="MKX48" s="18"/>
      <c r="MKY48" s="18"/>
      <c r="MKZ48" s="18"/>
      <c r="MLA48" s="18"/>
      <c r="MLB48" s="18"/>
      <c r="MLC48" s="18"/>
      <c r="MLD48" s="18"/>
      <c r="MLE48" s="18"/>
      <c r="MLF48" s="18"/>
      <c r="MLG48" s="18"/>
      <c r="MLH48" s="18"/>
      <c r="MLI48" s="18"/>
      <c r="MLJ48" s="18"/>
      <c r="MLK48" s="18"/>
      <c r="MLL48" s="18"/>
      <c r="MLM48" s="18"/>
      <c r="MLN48" s="18"/>
      <c r="MLO48" s="18"/>
      <c r="MLP48" s="18"/>
      <c r="MLQ48" s="18"/>
      <c r="MLR48" s="18"/>
      <c r="MLS48" s="18"/>
      <c r="MLT48" s="18"/>
      <c r="MLU48" s="18"/>
      <c r="MLV48" s="18"/>
      <c r="MLW48" s="18"/>
      <c r="MLX48" s="18"/>
      <c r="MLY48" s="18"/>
      <c r="MLZ48" s="18"/>
      <c r="MMA48" s="18"/>
      <c r="MMB48" s="18"/>
      <c r="MMC48" s="18"/>
      <c r="MMD48" s="18"/>
      <c r="MME48" s="18"/>
      <c r="MMF48" s="18"/>
      <c r="MMG48" s="18"/>
      <c r="MMH48" s="18"/>
      <c r="MMI48" s="18"/>
      <c r="MMJ48" s="18"/>
      <c r="MMK48" s="18"/>
      <c r="MML48" s="18"/>
      <c r="MMM48" s="18"/>
      <c r="MMN48" s="18"/>
      <c r="MMO48" s="18"/>
      <c r="MMP48" s="18"/>
      <c r="MMQ48" s="18"/>
      <c r="MMR48" s="18"/>
      <c r="MMS48" s="18"/>
      <c r="MMT48" s="18"/>
      <c r="MMU48" s="18"/>
      <c r="MMV48" s="18"/>
      <c r="MMW48" s="18"/>
      <c r="MMX48" s="18"/>
      <c r="MMY48" s="18"/>
      <c r="MMZ48" s="18"/>
      <c r="MNA48" s="18"/>
      <c r="MNB48" s="18"/>
      <c r="MNC48" s="18"/>
      <c r="MND48" s="18"/>
      <c r="MNE48" s="18"/>
      <c r="MNF48" s="18"/>
      <c r="MNG48" s="18"/>
      <c r="MNH48" s="18"/>
      <c r="MNI48" s="18"/>
      <c r="MNJ48" s="18"/>
      <c r="MNK48" s="18"/>
      <c r="MNL48" s="18"/>
      <c r="MNM48" s="18"/>
      <c r="MNN48" s="18"/>
      <c r="MNO48" s="18"/>
      <c r="MNP48" s="18"/>
      <c r="MNQ48" s="18"/>
      <c r="MNR48" s="18"/>
      <c r="MNS48" s="18"/>
      <c r="MNT48" s="18"/>
      <c r="MNU48" s="18"/>
      <c r="MNV48" s="18"/>
      <c r="MNW48" s="18"/>
      <c r="MNX48" s="18"/>
      <c r="MNY48" s="18"/>
      <c r="MNZ48" s="18"/>
      <c r="MOA48" s="18"/>
      <c r="MOB48" s="18"/>
      <c r="MOC48" s="18"/>
      <c r="MOD48" s="18"/>
      <c r="MOE48" s="18"/>
      <c r="MOF48" s="18"/>
      <c r="MOG48" s="18"/>
      <c r="MOH48" s="18"/>
      <c r="MOI48" s="18"/>
      <c r="MOJ48" s="18"/>
      <c r="MOK48" s="18"/>
      <c r="MOL48" s="18"/>
      <c r="MOM48" s="18"/>
      <c r="MON48" s="18"/>
      <c r="MOO48" s="18"/>
      <c r="MOP48" s="18"/>
      <c r="MOQ48" s="18"/>
      <c r="MOR48" s="18"/>
      <c r="MOS48" s="18"/>
      <c r="MOT48" s="18"/>
      <c r="MOU48" s="18"/>
      <c r="MOV48" s="18"/>
      <c r="MOW48" s="18"/>
      <c r="MOX48" s="18"/>
      <c r="MOY48" s="18"/>
      <c r="MOZ48" s="18"/>
      <c r="MPA48" s="18"/>
      <c r="MPB48" s="18"/>
      <c r="MPC48" s="18"/>
      <c r="MPD48" s="18"/>
      <c r="MPE48" s="18"/>
      <c r="MPF48" s="18"/>
      <c r="MPG48" s="18"/>
      <c r="MPH48" s="18"/>
      <c r="MPI48" s="18"/>
      <c r="MPJ48" s="18"/>
      <c r="MPK48" s="18"/>
      <c r="MPL48" s="18"/>
      <c r="MPM48" s="18"/>
      <c r="MPN48" s="18"/>
      <c r="MPO48" s="18"/>
      <c r="MPP48" s="18"/>
      <c r="MPQ48" s="18"/>
      <c r="MPR48" s="18"/>
      <c r="MPS48" s="18"/>
      <c r="MPT48" s="18"/>
      <c r="MPU48" s="18"/>
      <c r="MPV48" s="18"/>
      <c r="MPW48" s="18"/>
      <c r="MPX48" s="18"/>
      <c r="MPY48" s="18"/>
      <c r="MPZ48" s="18"/>
      <c r="MQA48" s="18"/>
      <c r="MQB48" s="18"/>
      <c r="MQC48" s="18"/>
      <c r="MQD48" s="18"/>
      <c r="MQE48" s="18"/>
      <c r="MQF48" s="18"/>
      <c r="MQG48" s="18"/>
      <c r="MQH48" s="18"/>
      <c r="MQI48" s="18"/>
      <c r="MQJ48" s="18"/>
      <c r="MQK48" s="18"/>
      <c r="MQL48" s="18"/>
      <c r="MQM48" s="18"/>
      <c r="MQN48" s="18"/>
      <c r="MQO48" s="18"/>
      <c r="MQP48" s="18"/>
      <c r="MQQ48" s="18"/>
      <c r="MQR48" s="18"/>
      <c r="MQS48" s="18"/>
      <c r="MQT48" s="18"/>
      <c r="MQU48" s="18"/>
      <c r="MQV48" s="18"/>
      <c r="MQW48" s="18"/>
      <c r="MQX48" s="18"/>
      <c r="MQY48" s="18"/>
      <c r="MQZ48" s="18"/>
      <c r="MRA48" s="18"/>
      <c r="MRB48" s="18"/>
      <c r="MRC48" s="18"/>
      <c r="MRD48" s="18"/>
      <c r="MRE48" s="18"/>
      <c r="MRF48" s="18"/>
      <c r="MRG48" s="18"/>
      <c r="MRH48" s="18"/>
      <c r="MRI48" s="18"/>
      <c r="MRJ48" s="18"/>
      <c r="MRK48" s="18"/>
      <c r="MRL48" s="18"/>
      <c r="MRM48" s="18"/>
      <c r="MRN48" s="18"/>
      <c r="MRO48" s="18"/>
      <c r="MRP48" s="18"/>
      <c r="MRQ48" s="18"/>
      <c r="MRR48" s="18"/>
      <c r="MRS48" s="18"/>
      <c r="MRT48" s="18"/>
      <c r="MRU48" s="18"/>
      <c r="MRV48" s="18"/>
      <c r="MRW48" s="18"/>
      <c r="MRX48" s="18"/>
      <c r="MRY48" s="18"/>
      <c r="MRZ48" s="18"/>
      <c r="MSA48" s="18"/>
      <c r="MSB48" s="18"/>
      <c r="MSC48" s="18"/>
      <c r="MSD48" s="18"/>
      <c r="MSE48" s="18"/>
      <c r="MSF48" s="18"/>
      <c r="MSG48" s="18"/>
      <c r="MSH48" s="18"/>
      <c r="MSI48" s="18"/>
      <c r="MSJ48" s="18"/>
      <c r="MSK48" s="18"/>
      <c r="MSL48" s="18"/>
      <c r="MSM48" s="18"/>
      <c r="MSN48" s="18"/>
      <c r="MSO48" s="18"/>
      <c r="MSP48" s="18"/>
      <c r="MSQ48" s="18"/>
      <c r="MSR48" s="18"/>
      <c r="MSS48" s="18"/>
      <c r="MST48" s="18"/>
      <c r="MSU48" s="18"/>
      <c r="MSV48" s="18"/>
      <c r="MSW48" s="18"/>
      <c r="MSX48" s="18"/>
      <c r="MSY48" s="18"/>
      <c r="MSZ48" s="18"/>
      <c r="MTA48" s="18"/>
      <c r="MTB48" s="18"/>
      <c r="MTC48" s="18"/>
      <c r="MTD48" s="18"/>
      <c r="MTE48" s="18"/>
      <c r="MTF48" s="18"/>
      <c r="MTG48" s="18"/>
      <c r="MTH48" s="18"/>
      <c r="MTI48" s="18"/>
      <c r="MTJ48" s="18"/>
      <c r="MTK48" s="18"/>
      <c r="MTL48" s="18"/>
      <c r="MTM48" s="18"/>
      <c r="MTN48" s="18"/>
      <c r="MTO48" s="18"/>
      <c r="MTP48" s="18"/>
      <c r="MTQ48" s="18"/>
      <c r="MTR48" s="18"/>
      <c r="MTS48" s="18"/>
      <c r="MTT48" s="18"/>
      <c r="MTU48" s="18"/>
      <c r="MTV48" s="18"/>
      <c r="MTW48" s="18"/>
      <c r="MTX48" s="18"/>
      <c r="MTY48" s="18"/>
      <c r="MTZ48" s="18"/>
      <c r="MUA48" s="18"/>
      <c r="MUB48" s="18"/>
      <c r="MUC48" s="18"/>
      <c r="MUD48" s="18"/>
      <c r="MUE48" s="18"/>
      <c r="MUF48" s="18"/>
      <c r="MUG48" s="18"/>
      <c r="MUH48" s="18"/>
      <c r="MUI48" s="18"/>
      <c r="MUJ48" s="18"/>
      <c r="MUK48" s="18"/>
      <c r="MUL48" s="18"/>
      <c r="MUM48" s="18"/>
      <c r="MUN48" s="18"/>
      <c r="MUO48" s="18"/>
      <c r="MUP48" s="18"/>
      <c r="MUQ48" s="18"/>
      <c r="MUR48" s="18"/>
      <c r="MUS48" s="18"/>
      <c r="MUT48" s="18"/>
      <c r="MUU48" s="18"/>
      <c r="MUV48" s="18"/>
      <c r="MUW48" s="18"/>
      <c r="MUX48" s="18"/>
      <c r="MUY48" s="18"/>
      <c r="MUZ48" s="18"/>
      <c r="MVA48" s="18"/>
      <c r="MVB48" s="18"/>
      <c r="MVC48" s="18"/>
      <c r="MVD48" s="18"/>
      <c r="MVE48" s="18"/>
      <c r="MVF48" s="18"/>
      <c r="MVG48" s="18"/>
      <c r="MVH48" s="18"/>
      <c r="MVI48" s="18"/>
      <c r="MVJ48" s="18"/>
      <c r="MVK48" s="18"/>
      <c r="MVL48" s="18"/>
      <c r="MVM48" s="18"/>
      <c r="MVN48" s="18"/>
      <c r="MVO48" s="18"/>
      <c r="MVP48" s="18"/>
      <c r="MVQ48" s="18"/>
      <c r="MVR48" s="18"/>
      <c r="MVS48" s="18"/>
      <c r="MVT48" s="18"/>
      <c r="MVU48" s="18"/>
      <c r="MVV48" s="18"/>
      <c r="MVW48" s="18"/>
      <c r="MVX48" s="18"/>
      <c r="MVY48" s="18"/>
      <c r="MVZ48" s="18"/>
      <c r="MWA48" s="18"/>
      <c r="MWB48" s="18"/>
      <c r="MWC48" s="18"/>
      <c r="MWD48" s="18"/>
      <c r="MWE48" s="18"/>
      <c r="MWF48" s="18"/>
      <c r="MWG48" s="18"/>
      <c r="MWH48" s="18"/>
      <c r="MWI48" s="18"/>
      <c r="MWJ48" s="18"/>
      <c r="MWK48" s="18"/>
      <c r="MWL48" s="18"/>
      <c r="MWM48" s="18"/>
      <c r="MWN48" s="18"/>
      <c r="MWO48" s="18"/>
      <c r="MWP48" s="18"/>
      <c r="MWQ48" s="18"/>
      <c r="MWR48" s="18"/>
      <c r="MWS48" s="18"/>
      <c r="MWT48" s="18"/>
      <c r="MWU48" s="18"/>
      <c r="MWV48" s="18"/>
      <c r="MWW48" s="18"/>
      <c r="MWX48" s="18"/>
      <c r="MWY48" s="18"/>
      <c r="MWZ48" s="18"/>
      <c r="MXA48" s="18"/>
      <c r="MXB48" s="18"/>
      <c r="MXC48" s="18"/>
      <c r="MXD48" s="18"/>
      <c r="MXE48" s="18"/>
      <c r="MXF48" s="18"/>
      <c r="MXG48" s="18"/>
      <c r="MXH48" s="18"/>
      <c r="MXI48" s="18"/>
      <c r="MXJ48" s="18"/>
      <c r="MXK48" s="18"/>
      <c r="MXL48" s="18"/>
      <c r="MXM48" s="18"/>
      <c r="MXN48" s="18"/>
      <c r="MXO48" s="18"/>
      <c r="MXP48" s="18"/>
      <c r="MXQ48" s="18"/>
      <c r="MXR48" s="18"/>
      <c r="MXS48" s="18"/>
      <c r="MXT48" s="18"/>
      <c r="MXU48" s="18"/>
      <c r="MXV48" s="18"/>
      <c r="MXW48" s="18"/>
      <c r="MXX48" s="18"/>
      <c r="MXY48" s="18"/>
      <c r="MXZ48" s="18"/>
      <c r="MYA48" s="18"/>
      <c r="MYB48" s="18"/>
      <c r="MYC48" s="18"/>
      <c r="MYD48" s="18"/>
      <c r="MYE48" s="18"/>
      <c r="MYF48" s="18"/>
      <c r="MYG48" s="18"/>
      <c r="MYH48" s="18"/>
      <c r="MYI48" s="18"/>
      <c r="MYJ48" s="18"/>
      <c r="MYK48" s="18"/>
      <c r="MYL48" s="18"/>
      <c r="MYM48" s="18"/>
      <c r="MYN48" s="18"/>
      <c r="MYO48" s="18"/>
      <c r="MYP48" s="18"/>
      <c r="MYQ48" s="18"/>
      <c r="MYR48" s="18"/>
      <c r="MYS48" s="18"/>
      <c r="MYT48" s="18"/>
      <c r="MYU48" s="18"/>
      <c r="MYV48" s="18"/>
      <c r="MYW48" s="18"/>
      <c r="MYX48" s="18"/>
      <c r="MYY48" s="18"/>
      <c r="MYZ48" s="18"/>
      <c r="MZA48" s="18"/>
      <c r="MZB48" s="18"/>
      <c r="MZC48" s="18"/>
      <c r="MZD48" s="18"/>
      <c r="MZE48" s="18"/>
      <c r="MZF48" s="18"/>
      <c r="MZG48" s="18"/>
      <c r="MZH48" s="18"/>
      <c r="MZI48" s="18"/>
      <c r="MZJ48" s="18"/>
      <c r="MZK48" s="18"/>
      <c r="MZL48" s="18"/>
      <c r="MZM48" s="18"/>
      <c r="MZN48" s="18"/>
      <c r="MZO48" s="18"/>
      <c r="MZP48" s="18"/>
      <c r="MZQ48" s="18"/>
      <c r="MZR48" s="18"/>
      <c r="MZS48" s="18"/>
      <c r="MZT48" s="18"/>
      <c r="MZU48" s="18"/>
      <c r="MZV48" s="18"/>
      <c r="MZW48" s="18"/>
      <c r="MZX48" s="18"/>
      <c r="MZY48" s="18"/>
      <c r="MZZ48" s="18"/>
      <c r="NAA48" s="18"/>
      <c r="NAB48" s="18"/>
      <c r="NAC48" s="18"/>
      <c r="NAD48" s="18"/>
      <c r="NAE48" s="18"/>
      <c r="NAF48" s="18"/>
      <c r="NAG48" s="18"/>
      <c r="NAH48" s="18"/>
      <c r="NAI48" s="18"/>
      <c r="NAJ48" s="18"/>
      <c r="NAK48" s="18"/>
      <c r="NAL48" s="18"/>
      <c r="NAM48" s="18"/>
      <c r="NAN48" s="18"/>
      <c r="NAO48" s="18"/>
      <c r="NAP48" s="18"/>
      <c r="NAQ48" s="18"/>
      <c r="NAR48" s="18"/>
      <c r="NAS48" s="18"/>
      <c r="NAT48" s="18"/>
      <c r="NAU48" s="18"/>
      <c r="NAV48" s="18"/>
      <c r="NAW48" s="18"/>
      <c r="NAX48" s="18"/>
      <c r="NAY48" s="18"/>
      <c r="NAZ48" s="18"/>
      <c r="NBA48" s="18"/>
      <c r="NBB48" s="18"/>
      <c r="NBC48" s="18"/>
      <c r="NBD48" s="18"/>
      <c r="NBE48" s="18"/>
      <c r="NBF48" s="18"/>
      <c r="NBG48" s="18"/>
      <c r="NBH48" s="18"/>
      <c r="NBI48" s="18"/>
      <c r="NBJ48" s="18"/>
      <c r="NBK48" s="18"/>
      <c r="NBL48" s="18"/>
      <c r="NBM48" s="18"/>
      <c r="NBN48" s="18"/>
      <c r="NBO48" s="18"/>
      <c r="NBP48" s="18"/>
      <c r="NBQ48" s="18"/>
      <c r="NBR48" s="18"/>
      <c r="NBS48" s="18"/>
      <c r="NBT48" s="18"/>
      <c r="NBU48" s="18"/>
      <c r="NBV48" s="18"/>
      <c r="NBW48" s="18"/>
      <c r="NBX48" s="18"/>
      <c r="NBY48" s="18"/>
      <c r="NBZ48" s="18"/>
      <c r="NCA48" s="18"/>
      <c r="NCB48" s="18"/>
      <c r="NCC48" s="18"/>
      <c r="NCD48" s="18"/>
      <c r="NCE48" s="18"/>
      <c r="NCF48" s="18"/>
      <c r="NCG48" s="18"/>
      <c r="NCH48" s="18"/>
      <c r="NCI48" s="18"/>
      <c r="NCJ48" s="18"/>
      <c r="NCK48" s="18"/>
      <c r="NCL48" s="18"/>
      <c r="NCM48" s="18"/>
      <c r="NCN48" s="18"/>
      <c r="NCO48" s="18"/>
      <c r="NCP48" s="18"/>
      <c r="NCQ48" s="18"/>
      <c r="NCR48" s="18"/>
      <c r="NCS48" s="18"/>
      <c r="NCT48" s="18"/>
      <c r="NCU48" s="18"/>
      <c r="NCV48" s="18"/>
      <c r="NCW48" s="18"/>
      <c r="NCX48" s="18"/>
      <c r="NCY48" s="18"/>
      <c r="NCZ48" s="18"/>
      <c r="NDA48" s="18"/>
      <c r="NDB48" s="18"/>
      <c r="NDC48" s="18"/>
      <c r="NDD48" s="18"/>
      <c r="NDE48" s="18"/>
      <c r="NDF48" s="18"/>
      <c r="NDG48" s="18"/>
      <c r="NDH48" s="18"/>
      <c r="NDI48" s="18"/>
      <c r="NDJ48" s="18"/>
      <c r="NDK48" s="18"/>
      <c r="NDL48" s="18"/>
      <c r="NDM48" s="18"/>
      <c r="NDN48" s="18"/>
      <c r="NDO48" s="18"/>
      <c r="NDP48" s="18"/>
      <c r="NDQ48" s="18"/>
      <c r="NDR48" s="18"/>
      <c r="NDS48" s="18"/>
      <c r="NDT48" s="18"/>
      <c r="NDU48" s="18"/>
      <c r="NDV48" s="18"/>
      <c r="NDW48" s="18"/>
      <c r="NDX48" s="18"/>
      <c r="NDY48" s="18"/>
      <c r="NDZ48" s="18"/>
      <c r="NEA48" s="18"/>
      <c r="NEB48" s="18"/>
      <c r="NEC48" s="18"/>
      <c r="NED48" s="18"/>
      <c r="NEE48" s="18"/>
      <c r="NEF48" s="18"/>
      <c r="NEG48" s="18"/>
      <c r="NEH48" s="18"/>
      <c r="NEI48" s="18"/>
      <c r="NEJ48" s="18"/>
      <c r="NEK48" s="18"/>
      <c r="NEL48" s="18"/>
      <c r="NEM48" s="18"/>
      <c r="NEN48" s="18"/>
      <c r="NEO48" s="18"/>
      <c r="NEP48" s="18"/>
      <c r="NEQ48" s="18"/>
      <c r="NER48" s="18"/>
      <c r="NES48" s="18"/>
      <c r="NET48" s="18"/>
      <c r="NEU48" s="18"/>
      <c r="NEV48" s="18"/>
      <c r="NEW48" s="18"/>
      <c r="NEX48" s="18"/>
      <c r="NEY48" s="18"/>
      <c r="NEZ48" s="18"/>
      <c r="NFA48" s="18"/>
      <c r="NFB48" s="18"/>
      <c r="NFC48" s="18"/>
      <c r="NFD48" s="18"/>
      <c r="NFE48" s="18"/>
      <c r="NFF48" s="18"/>
      <c r="NFG48" s="18"/>
      <c r="NFH48" s="18"/>
      <c r="NFI48" s="18"/>
      <c r="NFJ48" s="18"/>
      <c r="NFK48" s="18"/>
      <c r="NFL48" s="18"/>
      <c r="NFM48" s="18"/>
      <c r="NFN48" s="18"/>
      <c r="NFO48" s="18"/>
      <c r="NFP48" s="18"/>
      <c r="NFQ48" s="18"/>
      <c r="NFR48" s="18"/>
      <c r="NFS48" s="18"/>
      <c r="NFT48" s="18"/>
      <c r="NFU48" s="18"/>
      <c r="NFV48" s="18"/>
      <c r="NFW48" s="18"/>
      <c r="NFX48" s="18"/>
      <c r="NFY48" s="18"/>
      <c r="NFZ48" s="18"/>
      <c r="NGA48" s="18"/>
      <c r="NGB48" s="18"/>
      <c r="NGC48" s="18"/>
      <c r="NGD48" s="18"/>
      <c r="NGE48" s="18"/>
      <c r="NGF48" s="18"/>
      <c r="NGG48" s="18"/>
      <c r="NGH48" s="18"/>
      <c r="NGI48" s="18"/>
      <c r="NGJ48" s="18"/>
      <c r="NGK48" s="18"/>
      <c r="NGL48" s="18"/>
      <c r="NGM48" s="18"/>
      <c r="NGN48" s="18"/>
      <c r="NGO48" s="18"/>
      <c r="NGP48" s="18"/>
      <c r="NGQ48" s="18"/>
      <c r="NGR48" s="18"/>
      <c r="NGS48" s="18"/>
      <c r="NGT48" s="18"/>
      <c r="NGU48" s="18"/>
      <c r="NGV48" s="18"/>
      <c r="NGW48" s="18"/>
      <c r="NGX48" s="18"/>
      <c r="NGY48" s="18"/>
      <c r="NGZ48" s="18"/>
      <c r="NHA48" s="18"/>
      <c r="NHB48" s="18"/>
      <c r="NHC48" s="18"/>
      <c r="NHD48" s="18"/>
      <c r="NHE48" s="18"/>
      <c r="NHF48" s="18"/>
      <c r="NHG48" s="18"/>
      <c r="NHH48" s="18"/>
      <c r="NHI48" s="18"/>
      <c r="NHJ48" s="18"/>
      <c r="NHK48" s="18"/>
      <c r="NHL48" s="18"/>
      <c r="NHM48" s="18"/>
      <c r="NHN48" s="18"/>
      <c r="NHO48" s="18"/>
      <c r="NHP48" s="18"/>
      <c r="NHQ48" s="18"/>
      <c r="NHR48" s="18"/>
      <c r="NHS48" s="18"/>
      <c r="NHT48" s="18"/>
      <c r="NHU48" s="18"/>
      <c r="NHV48" s="18"/>
      <c r="NHW48" s="18"/>
      <c r="NHX48" s="18"/>
      <c r="NHY48" s="18"/>
      <c r="NHZ48" s="18"/>
      <c r="NIA48" s="18"/>
      <c r="NIB48" s="18"/>
      <c r="NIC48" s="18"/>
      <c r="NID48" s="18"/>
      <c r="NIE48" s="18"/>
      <c r="NIF48" s="18"/>
      <c r="NIG48" s="18"/>
      <c r="NIH48" s="18"/>
      <c r="NII48" s="18"/>
      <c r="NIJ48" s="18"/>
      <c r="NIK48" s="18"/>
      <c r="NIL48" s="18"/>
      <c r="NIM48" s="18"/>
      <c r="NIN48" s="18"/>
      <c r="NIO48" s="18"/>
      <c r="NIP48" s="18"/>
      <c r="NIQ48" s="18"/>
      <c r="NIR48" s="18"/>
      <c r="NIS48" s="18"/>
      <c r="NIT48" s="18"/>
      <c r="NIU48" s="18"/>
      <c r="NIV48" s="18"/>
      <c r="NIW48" s="18"/>
      <c r="NIX48" s="18"/>
      <c r="NIY48" s="18"/>
      <c r="NIZ48" s="18"/>
      <c r="NJA48" s="18"/>
      <c r="NJB48" s="18"/>
      <c r="NJC48" s="18"/>
      <c r="NJD48" s="18"/>
      <c r="NJE48" s="18"/>
      <c r="NJF48" s="18"/>
      <c r="NJG48" s="18"/>
      <c r="NJH48" s="18"/>
      <c r="NJI48" s="18"/>
      <c r="NJJ48" s="18"/>
      <c r="NJK48" s="18"/>
      <c r="NJL48" s="18"/>
      <c r="NJM48" s="18"/>
      <c r="NJN48" s="18"/>
      <c r="NJO48" s="18"/>
      <c r="NJP48" s="18"/>
      <c r="NJQ48" s="18"/>
      <c r="NJR48" s="18"/>
      <c r="NJS48" s="18"/>
      <c r="NJT48" s="18"/>
      <c r="NJU48" s="18"/>
      <c r="NJV48" s="18"/>
      <c r="NJW48" s="18"/>
      <c r="NJX48" s="18"/>
      <c r="NJY48" s="18"/>
      <c r="NJZ48" s="18"/>
      <c r="NKA48" s="18"/>
      <c r="NKB48" s="18"/>
      <c r="NKC48" s="18"/>
      <c r="NKD48" s="18"/>
      <c r="NKE48" s="18"/>
      <c r="NKF48" s="18"/>
      <c r="NKG48" s="18"/>
      <c r="NKH48" s="18"/>
      <c r="NKI48" s="18"/>
      <c r="NKJ48" s="18"/>
      <c r="NKK48" s="18"/>
      <c r="NKL48" s="18"/>
      <c r="NKM48" s="18"/>
      <c r="NKN48" s="18"/>
      <c r="NKO48" s="18"/>
      <c r="NKP48" s="18"/>
      <c r="NKQ48" s="18"/>
      <c r="NKR48" s="18"/>
      <c r="NKS48" s="18"/>
      <c r="NKT48" s="18"/>
      <c r="NKU48" s="18"/>
      <c r="NKV48" s="18"/>
      <c r="NKW48" s="18"/>
      <c r="NKX48" s="18"/>
      <c r="NKY48" s="18"/>
      <c r="NKZ48" s="18"/>
      <c r="NLA48" s="18"/>
      <c r="NLB48" s="18"/>
      <c r="NLC48" s="18"/>
      <c r="NLD48" s="18"/>
      <c r="NLE48" s="18"/>
      <c r="NLF48" s="18"/>
      <c r="NLG48" s="18"/>
      <c r="NLH48" s="18"/>
      <c r="NLI48" s="18"/>
      <c r="NLJ48" s="18"/>
      <c r="NLK48" s="18"/>
      <c r="NLL48" s="18"/>
      <c r="NLM48" s="18"/>
      <c r="NLN48" s="18"/>
      <c r="NLO48" s="18"/>
      <c r="NLP48" s="18"/>
      <c r="NLQ48" s="18"/>
      <c r="NLR48" s="18"/>
      <c r="NLS48" s="18"/>
      <c r="NLT48" s="18"/>
      <c r="NLU48" s="18"/>
      <c r="NLV48" s="18"/>
      <c r="NLW48" s="18"/>
      <c r="NLX48" s="18"/>
      <c r="NLY48" s="18"/>
      <c r="NLZ48" s="18"/>
      <c r="NMA48" s="18"/>
      <c r="NMB48" s="18"/>
      <c r="NMC48" s="18"/>
      <c r="NMD48" s="18"/>
      <c r="NME48" s="18"/>
      <c r="NMF48" s="18"/>
      <c r="NMG48" s="18"/>
      <c r="NMH48" s="18"/>
      <c r="NMI48" s="18"/>
      <c r="NMJ48" s="18"/>
      <c r="NMK48" s="18"/>
      <c r="NML48" s="18"/>
      <c r="NMM48" s="18"/>
      <c r="NMN48" s="18"/>
      <c r="NMO48" s="18"/>
      <c r="NMP48" s="18"/>
      <c r="NMQ48" s="18"/>
      <c r="NMR48" s="18"/>
      <c r="NMS48" s="18"/>
      <c r="NMT48" s="18"/>
      <c r="NMU48" s="18"/>
      <c r="NMV48" s="18"/>
      <c r="NMW48" s="18"/>
      <c r="NMX48" s="18"/>
      <c r="NMY48" s="18"/>
      <c r="NMZ48" s="18"/>
      <c r="NNA48" s="18"/>
      <c r="NNB48" s="18"/>
      <c r="NNC48" s="18"/>
      <c r="NND48" s="18"/>
      <c r="NNE48" s="18"/>
      <c r="NNF48" s="18"/>
      <c r="NNG48" s="18"/>
      <c r="NNH48" s="18"/>
      <c r="NNI48" s="18"/>
      <c r="NNJ48" s="18"/>
      <c r="NNK48" s="18"/>
      <c r="NNL48" s="18"/>
      <c r="NNM48" s="18"/>
      <c r="NNN48" s="18"/>
      <c r="NNO48" s="18"/>
      <c r="NNP48" s="18"/>
      <c r="NNQ48" s="18"/>
      <c r="NNR48" s="18"/>
      <c r="NNS48" s="18"/>
      <c r="NNT48" s="18"/>
      <c r="NNU48" s="18"/>
      <c r="NNV48" s="18"/>
      <c r="NNW48" s="18"/>
      <c r="NNX48" s="18"/>
      <c r="NNY48" s="18"/>
      <c r="NNZ48" s="18"/>
      <c r="NOA48" s="18"/>
      <c r="NOB48" s="18"/>
      <c r="NOC48" s="18"/>
      <c r="NOD48" s="18"/>
      <c r="NOE48" s="18"/>
      <c r="NOF48" s="18"/>
      <c r="NOG48" s="18"/>
      <c r="NOH48" s="18"/>
      <c r="NOI48" s="18"/>
      <c r="NOJ48" s="18"/>
      <c r="NOK48" s="18"/>
      <c r="NOL48" s="18"/>
      <c r="NOM48" s="18"/>
      <c r="NON48" s="18"/>
      <c r="NOO48" s="18"/>
      <c r="NOP48" s="18"/>
      <c r="NOQ48" s="18"/>
      <c r="NOR48" s="18"/>
      <c r="NOS48" s="18"/>
      <c r="NOT48" s="18"/>
      <c r="NOU48" s="18"/>
      <c r="NOV48" s="18"/>
      <c r="NOW48" s="18"/>
      <c r="NOX48" s="18"/>
      <c r="NOY48" s="18"/>
      <c r="NOZ48" s="18"/>
      <c r="NPA48" s="18"/>
      <c r="NPB48" s="18"/>
      <c r="NPC48" s="18"/>
      <c r="NPD48" s="18"/>
      <c r="NPE48" s="18"/>
      <c r="NPF48" s="18"/>
      <c r="NPG48" s="18"/>
      <c r="NPH48" s="18"/>
      <c r="NPI48" s="18"/>
      <c r="NPJ48" s="18"/>
      <c r="NPK48" s="18"/>
      <c r="NPL48" s="18"/>
      <c r="NPM48" s="18"/>
      <c r="NPN48" s="18"/>
      <c r="NPO48" s="18"/>
      <c r="NPP48" s="18"/>
      <c r="NPQ48" s="18"/>
      <c r="NPR48" s="18"/>
      <c r="NPS48" s="18"/>
      <c r="NPT48" s="18"/>
      <c r="NPU48" s="18"/>
      <c r="NPV48" s="18"/>
      <c r="NPW48" s="18"/>
      <c r="NPX48" s="18"/>
      <c r="NPY48" s="18"/>
      <c r="NPZ48" s="18"/>
      <c r="NQA48" s="18"/>
      <c r="NQB48" s="18"/>
      <c r="NQC48" s="18"/>
      <c r="NQD48" s="18"/>
      <c r="NQE48" s="18"/>
      <c r="NQF48" s="18"/>
      <c r="NQG48" s="18"/>
      <c r="NQH48" s="18"/>
      <c r="NQI48" s="18"/>
      <c r="NQJ48" s="18"/>
      <c r="NQK48" s="18"/>
      <c r="NQL48" s="18"/>
      <c r="NQM48" s="18"/>
      <c r="NQN48" s="18"/>
      <c r="NQO48" s="18"/>
      <c r="NQP48" s="18"/>
      <c r="NQQ48" s="18"/>
      <c r="NQR48" s="18"/>
      <c r="NQS48" s="18"/>
      <c r="NQT48" s="18"/>
      <c r="NQU48" s="18"/>
      <c r="NQV48" s="18"/>
      <c r="NQW48" s="18"/>
      <c r="NQX48" s="18"/>
      <c r="NQY48" s="18"/>
      <c r="NQZ48" s="18"/>
      <c r="NRA48" s="18"/>
      <c r="NRB48" s="18"/>
      <c r="NRC48" s="18"/>
      <c r="NRD48" s="18"/>
      <c r="NRE48" s="18"/>
      <c r="NRF48" s="18"/>
      <c r="NRG48" s="18"/>
      <c r="NRH48" s="18"/>
      <c r="NRI48" s="18"/>
      <c r="NRJ48" s="18"/>
      <c r="NRK48" s="18"/>
      <c r="NRL48" s="18"/>
      <c r="NRM48" s="18"/>
      <c r="NRN48" s="18"/>
      <c r="NRO48" s="18"/>
      <c r="NRP48" s="18"/>
      <c r="NRQ48" s="18"/>
      <c r="NRR48" s="18"/>
      <c r="NRS48" s="18"/>
      <c r="NRT48" s="18"/>
      <c r="NRU48" s="18"/>
      <c r="NRV48" s="18"/>
      <c r="NRW48" s="18"/>
      <c r="NRX48" s="18"/>
      <c r="NRY48" s="18"/>
      <c r="NRZ48" s="18"/>
      <c r="NSA48" s="18"/>
      <c r="NSB48" s="18"/>
      <c r="NSC48" s="18"/>
      <c r="NSD48" s="18"/>
      <c r="NSE48" s="18"/>
      <c r="NSF48" s="18"/>
      <c r="NSG48" s="18"/>
      <c r="NSH48" s="18"/>
      <c r="NSI48" s="18"/>
      <c r="NSJ48" s="18"/>
      <c r="NSK48" s="18"/>
      <c r="NSL48" s="18"/>
      <c r="NSM48" s="18"/>
      <c r="NSN48" s="18"/>
      <c r="NSO48" s="18"/>
      <c r="NSP48" s="18"/>
      <c r="NSQ48" s="18"/>
      <c r="NSR48" s="18"/>
      <c r="NSS48" s="18"/>
      <c r="NST48" s="18"/>
      <c r="NSU48" s="18"/>
      <c r="NSV48" s="18"/>
      <c r="NSW48" s="18"/>
      <c r="NSX48" s="18"/>
      <c r="NSY48" s="18"/>
      <c r="NSZ48" s="18"/>
      <c r="NTA48" s="18"/>
      <c r="NTB48" s="18"/>
      <c r="NTC48" s="18"/>
      <c r="NTD48" s="18"/>
      <c r="NTE48" s="18"/>
      <c r="NTF48" s="18"/>
      <c r="NTG48" s="18"/>
      <c r="NTH48" s="18"/>
      <c r="NTI48" s="18"/>
      <c r="NTJ48" s="18"/>
      <c r="NTK48" s="18"/>
      <c r="NTL48" s="18"/>
      <c r="NTM48" s="18"/>
      <c r="NTN48" s="18"/>
      <c r="NTO48" s="18"/>
      <c r="NTP48" s="18"/>
      <c r="NTQ48" s="18"/>
      <c r="NTR48" s="18"/>
      <c r="NTS48" s="18"/>
      <c r="NTT48" s="18"/>
      <c r="NTU48" s="18"/>
      <c r="NTV48" s="18"/>
      <c r="NTW48" s="18"/>
      <c r="NTX48" s="18"/>
      <c r="NTY48" s="18"/>
      <c r="NTZ48" s="18"/>
      <c r="NUA48" s="18"/>
      <c r="NUB48" s="18"/>
      <c r="NUC48" s="18"/>
      <c r="NUD48" s="18"/>
      <c r="NUE48" s="18"/>
      <c r="NUF48" s="18"/>
      <c r="NUG48" s="18"/>
      <c r="NUH48" s="18"/>
      <c r="NUI48" s="18"/>
      <c r="NUJ48" s="18"/>
      <c r="NUK48" s="18"/>
      <c r="NUL48" s="18"/>
      <c r="NUM48" s="18"/>
      <c r="NUN48" s="18"/>
      <c r="NUO48" s="18"/>
      <c r="NUP48" s="18"/>
      <c r="NUQ48" s="18"/>
      <c r="NUR48" s="18"/>
      <c r="NUS48" s="18"/>
      <c r="NUT48" s="18"/>
      <c r="NUU48" s="18"/>
      <c r="NUV48" s="18"/>
      <c r="NUW48" s="18"/>
      <c r="NUX48" s="18"/>
      <c r="NUY48" s="18"/>
      <c r="NUZ48" s="18"/>
      <c r="NVA48" s="18"/>
      <c r="NVB48" s="18"/>
      <c r="NVC48" s="18"/>
      <c r="NVD48" s="18"/>
      <c r="NVE48" s="18"/>
      <c r="NVF48" s="18"/>
      <c r="NVG48" s="18"/>
      <c r="NVH48" s="18"/>
      <c r="NVI48" s="18"/>
      <c r="NVJ48" s="18"/>
      <c r="NVK48" s="18"/>
      <c r="NVL48" s="18"/>
      <c r="NVM48" s="18"/>
      <c r="NVN48" s="18"/>
      <c r="NVO48" s="18"/>
      <c r="NVP48" s="18"/>
      <c r="NVQ48" s="18"/>
      <c r="NVR48" s="18"/>
      <c r="NVS48" s="18"/>
      <c r="NVT48" s="18"/>
      <c r="NVU48" s="18"/>
      <c r="NVV48" s="18"/>
      <c r="NVW48" s="18"/>
      <c r="NVX48" s="18"/>
      <c r="NVY48" s="18"/>
      <c r="NVZ48" s="18"/>
      <c r="NWA48" s="18"/>
      <c r="NWB48" s="18"/>
      <c r="NWC48" s="18"/>
      <c r="NWD48" s="18"/>
      <c r="NWE48" s="18"/>
      <c r="NWF48" s="18"/>
      <c r="NWG48" s="18"/>
      <c r="NWH48" s="18"/>
      <c r="NWI48" s="18"/>
      <c r="NWJ48" s="18"/>
      <c r="NWK48" s="18"/>
      <c r="NWL48" s="18"/>
      <c r="NWM48" s="18"/>
      <c r="NWN48" s="18"/>
      <c r="NWO48" s="18"/>
      <c r="NWP48" s="18"/>
      <c r="NWQ48" s="18"/>
      <c r="NWR48" s="18"/>
      <c r="NWS48" s="18"/>
      <c r="NWT48" s="18"/>
      <c r="NWU48" s="18"/>
      <c r="NWV48" s="18"/>
      <c r="NWW48" s="18"/>
      <c r="NWX48" s="18"/>
      <c r="NWY48" s="18"/>
      <c r="NWZ48" s="18"/>
      <c r="NXA48" s="18"/>
      <c r="NXB48" s="18"/>
      <c r="NXC48" s="18"/>
      <c r="NXD48" s="18"/>
      <c r="NXE48" s="18"/>
      <c r="NXF48" s="18"/>
      <c r="NXG48" s="18"/>
      <c r="NXH48" s="18"/>
      <c r="NXI48" s="18"/>
      <c r="NXJ48" s="18"/>
      <c r="NXK48" s="18"/>
      <c r="NXL48" s="18"/>
      <c r="NXM48" s="18"/>
      <c r="NXN48" s="18"/>
      <c r="NXO48" s="18"/>
      <c r="NXP48" s="18"/>
      <c r="NXQ48" s="18"/>
      <c r="NXR48" s="18"/>
      <c r="NXS48" s="18"/>
      <c r="NXT48" s="18"/>
      <c r="NXU48" s="18"/>
      <c r="NXV48" s="18"/>
      <c r="NXW48" s="18"/>
      <c r="NXX48" s="18"/>
      <c r="NXY48" s="18"/>
      <c r="NXZ48" s="18"/>
      <c r="NYA48" s="18"/>
      <c r="NYB48" s="18"/>
      <c r="NYC48" s="18"/>
      <c r="NYD48" s="18"/>
      <c r="NYE48" s="18"/>
      <c r="NYF48" s="18"/>
      <c r="NYG48" s="18"/>
      <c r="NYH48" s="18"/>
      <c r="NYI48" s="18"/>
      <c r="NYJ48" s="18"/>
      <c r="NYK48" s="18"/>
      <c r="NYL48" s="18"/>
      <c r="NYM48" s="18"/>
      <c r="NYN48" s="18"/>
      <c r="NYO48" s="18"/>
      <c r="NYP48" s="18"/>
      <c r="NYQ48" s="18"/>
      <c r="NYR48" s="18"/>
      <c r="NYS48" s="18"/>
      <c r="NYT48" s="18"/>
      <c r="NYU48" s="18"/>
      <c r="NYV48" s="18"/>
      <c r="NYW48" s="18"/>
      <c r="NYX48" s="18"/>
      <c r="NYY48" s="18"/>
      <c r="NYZ48" s="18"/>
      <c r="NZA48" s="18"/>
      <c r="NZB48" s="18"/>
      <c r="NZC48" s="18"/>
      <c r="NZD48" s="18"/>
      <c r="NZE48" s="18"/>
      <c r="NZF48" s="18"/>
      <c r="NZG48" s="18"/>
      <c r="NZH48" s="18"/>
      <c r="NZI48" s="18"/>
      <c r="NZJ48" s="18"/>
      <c r="NZK48" s="18"/>
      <c r="NZL48" s="18"/>
      <c r="NZM48" s="18"/>
      <c r="NZN48" s="18"/>
      <c r="NZO48" s="18"/>
      <c r="NZP48" s="18"/>
      <c r="NZQ48" s="18"/>
      <c r="NZR48" s="18"/>
      <c r="NZS48" s="18"/>
      <c r="NZT48" s="18"/>
      <c r="NZU48" s="18"/>
      <c r="NZV48" s="18"/>
      <c r="NZW48" s="18"/>
      <c r="NZX48" s="18"/>
      <c r="NZY48" s="18"/>
      <c r="NZZ48" s="18"/>
      <c r="OAA48" s="18"/>
      <c r="OAB48" s="18"/>
      <c r="OAC48" s="18"/>
      <c r="OAD48" s="18"/>
      <c r="OAE48" s="18"/>
      <c r="OAF48" s="18"/>
      <c r="OAG48" s="18"/>
      <c r="OAH48" s="18"/>
      <c r="OAI48" s="18"/>
      <c r="OAJ48" s="18"/>
      <c r="OAK48" s="18"/>
      <c r="OAL48" s="18"/>
      <c r="OAM48" s="18"/>
      <c r="OAN48" s="18"/>
      <c r="OAO48" s="18"/>
      <c r="OAP48" s="18"/>
      <c r="OAQ48" s="18"/>
      <c r="OAR48" s="18"/>
      <c r="OAS48" s="18"/>
      <c r="OAT48" s="18"/>
      <c r="OAU48" s="18"/>
      <c r="OAV48" s="18"/>
      <c r="OAW48" s="18"/>
      <c r="OAX48" s="18"/>
      <c r="OAY48" s="18"/>
      <c r="OAZ48" s="18"/>
      <c r="OBA48" s="18"/>
      <c r="OBB48" s="18"/>
      <c r="OBC48" s="18"/>
      <c r="OBD48" s="18"/>
      <c r="OBE48" s="18"/>
      <c r="OBF48" s="18"/>
      <c r="OBG48" s="18"/>
      <c r="OBH48" s="18"/>
      <c r="OBI48" s="18"/>
      <c r="OBJ48" s="18"/>
      <c r="OBK48" s="18"/>
      <c r="OBL48" s="18"/>
      <c r="OBM48" s="18"/>
      <c r="OBN48" s="18"/>
      <c r="OBO48" s="18"/>
      <c r="OBP48" s="18"/>
      <c r="OBQ48" s="18"/>
      <c r="OBR48" s="18"/>
      <c r="OBS48" s="18"/>
      <c r="OBT48" s="18"/>
      <c r="OBU48" s="18"/>
      <c r="OBV48" s="18"/>
      <c r="OBW48" s="18"/>
      <c r="OBX48" s="18"/>
      <c r="OBY48" s="18"/>
      <c r="OBZ48" s="18"/>
      <c r="OCA48" s="18"/>
      <c r="OCB48" s="18"/>
      <c r="OCC48" s="18"/>
      <c r="OCD48" s="18"/>
      <c r="OCE48" s="18"/>
      <c r="OCF48" s="18"/>
      <c r="OCG48" s="18"/>
      <c r="OCH48" s="18"/>
      <c r="OCI48" s="18"/>
      <c r="OCJ48" s="18"/>
      <c r="OCK48" s="18"/>
      <c r="OCL48" s="18"/>
      <c r="OCM48" s="18"/>
      <c r="OCN48" s="18"/>
      <c r="OCO48" s="18"/>
      <c r="OCP48" s="18"/>
      <c r="OCQ48" s="18"/>
      <c r="OCR48" s="18"/>
      <c r="OCS48" s="18"/>
      <c r="OCT48" s="18"/>
      <c r="OCU48" s="18"/>
      <c r="OCV48" s="18"/>
      <c r="OCW48" s="18"/>
      <c r="OCX48" s="18"/>
      <c r="OCY48" s="18"/>
      <c r="OCZ48" s="18"/>
      <c r="ODA48" s="18"/>
      <c r="ODB48" s="18"/>
      <c r="ODC48" s="18"/>
      <c r="ODD48" s="18"/>
      <c r="ODE48" s="18"/>
      <c r="ODF48" s="18"/>
      <c r="ODG48" s="18"/>
      <c r="ODH48" s="18"/>
      <c r="ODI48" s="18"/>
      <c r="ODJ48" s="18"/>
      <c r="ODK48" s="18"/>
      <c r="ODL48" s="18"/>
      <c r="ODM48" s="18"/>
      <c r="ODN48" s="18"/>
      <c r="ODO48" s="18"/>
      <c r="ODP48" s="18"/>
      <c r="ODQ48" s="18"/>
      <c r="ODR48" s="18"/>
      <c r="ODS48" s="18"/>
      <c r="ODT48" s="18"/>
      <c r="ODU48" s="18"/>
      <c r="ODV48" s="18"/>
      <c r="ODW48" s="18"/>
      <c r="ODX48" s="18"/>
      <c r="ODY48" s="18"/>
      <c r="ODZ48" s="18"/>
      <c r="OEA48" s="18"/>
      <c r="OEB48" s="18"/>
      <c r="OEC48" s="18"/>
      <c r="OED48" s="18"/>
      <c r="OEE48" s="18"/>
      <c r="OEF48" s="18"/>
      <c r="OEG48" s="18"/>
      <c r="OEH48" s="18"/>
      <c r="OEI48" s="18"/>
      <c r="OEJ48" s="18"/>
      <c r="OEK48" s="18"/>
      <c r="OEL48" s="18"/>
      <c r="OEM48" s="18"/>
      <c r="OEN48" s="18"/>
      <c r="OEO48" s="18"/>
      <c r="OEP48" s="18"/>
      <c r="OEQ48" s="18"/>
      <c r="OER48" s="18"/>
      <c r="OES48" s="18"/>
      <c r="OET48" s="18"/>
      <c r="OEU48" s="18"/>
      <c r="OEV48" s="18"/>
      <c r="OEW48" s="18"/>
      <c r="OEX48" s="18"/>
      <c r="OEY48" s="18"/>
      <c r="OEZ48" s="18"/>
      <c r="OFA48" s="18"/>
      <c r="OFB48" s="18"/>
      <c r="OFC48" s="18"/>
      <c r="OFD48" s="18"/>
      <c r="OFE48" s="18"/>
      <c r="OFF48" s="18"/>
      <c r="OFG48" s="18"/>
      <c r="OFH48" s="18"/>
      <c r="OFI48" s="18"/>
      <c r="OFJ48" s="18"/>
      <c r="OFK48" s="18"/>
      <c r="OFL48" s="18"/>
      <c r="OFM48" s="18"/>
      <c r="OFN48" s="18"/>
      <c r="OFO48" s="18"/>
      <c r="OFP48" s="18"/>
      <c r="OFQ48" s="18"/>
      <c r="OFR48" s="18"/>
      <c r="OFS48" s="18"/>
      <c r="OFT48" s="18"/>
      <c r="OFU48" s="18"/>
      <c r="OFV48" s="18"/>
      <c r="OFW48" s="18"/>
      <c r="OFX48" s="18"/>
      <c r="OFY48" s="18"/>
      <c r="OFZ48" s="18"/>
      <c r="OGA48" s="18"/>
      <c r="OGB48" s="18"/>
      <c r="OGC48" s="18"/>
      <c r="OGD48" s="18"/>
      <c r="OGE48" s="18"/>
      <c r="OGF48" s="18"/>
      <c r="OGG48" s="18"/>
      <c r="OGH48" s="18"/>
      <c r="OGI48" s="18"/>
      <c r="OGJ48" s="18"/>
      <c r="OGK48" s="18"/>
      <c r="OGL48" s="18"/>
      <c r="OGM48" s="18"/>
      <c r="OGN48" s="18"/>
      <c r="OGO48" s="18"/>
      <c r="OGP48" s="18"/>
      <c r="OGQ48" s="18"/>
      <c r="OGR48" s="18"/>
      <c r="OGS48" s="18"/>
      <c r="OGT48" s="18"/>
      <c r="OGU48" s="18"/>
      <c r="OGV48" s="18"/>
      <c r="OGW48" s="18"/>
      <c r="OGX48" s="18"/>
      <c r="OGY48" s="18"/>
      <c r="OGZ48" s="18"/>
      <c r="OHA48" s="18"/>
      <c r="OHB48" s="18"/>
      <c r="OHC48" s="18"/>
      <c r="OHD48" s="18"/>
      <c r="OHE48" s="18"/>
      <c r="OHF48" s="18"/>
      <c r="OHG48" s="18"/>
      <c r="OHH48" s="18"/>
      <c r="OHI48" s="18"/>
      <c r="OHJ48" s="18"/>
      <c r="OHK48" s="18"/>
      <c r="OHL48" s="18"/>
      <c r="OHM48" s="18"/>
      <c r="OHN48" s="18"/>
      <c r="OHO48" s="18"/>
      <c r="OHP48" s="18"/>
      <c r="OHQ48" s="18"/>
      <c r="OHR48" s="18"/>
      <c r="OHS48" s="18"/>
      <c r="OHT48" s="18"/>
      <c r="OHU48" s="18"/>
      <c r="OHV48" s="18"/>
      <c r="OHW48" s="18"/>
      <c r="OHX48" s="18"/>
      <c r="OHY48" s="18"/>
      <c r="OHZ48" s="18"/>
      <c r="OIA48" s="18"/>
      <c r="OIB48" s="18"/>
      <c r="OIC48" s="18"/>
      <c r="OID48" s="18"/>
      <c r="OIE48" s="18"/>
      <c r="OIF48" s="18"/>
      <c r="OIG48" s="18"/>
      <c r="OIH48" s="18"/>
      <c r="OII48" s="18"/>
      <c r="OIJ48" s="18"/>
      <c r="OIK48" s="18"/>
      <c r="OIL48" s="18"/>
      <c r="OIM48" s="18"/>
      <c r="OIN48" s="18"/>
      <c r="OIO48" s="18"/>
      <c r="OIP48" s="18"/>
      <c r="OIQ48" s="18"/>
      <c r="OIR48" s="18"/>
      <c r="OIS48" s="18"/>
      <c r="OIT48" s="18"/>
      <c r="OIU48" s="18"/>
      <c r="OIV48" s="18"/>
      <c r="OIW48" s="18"/>
      <c r="OIX48" s="18"/>
      <c r="OIY48" s="18"/>
      <c r="OIZ48" s="18"/>
      <c r="OJA48" s="18"/>
      <c r="OJB48" s="18"/>
      <c r="OJC48" s="18"/>
      <c r="OJD48" s="18"/>
      <c r="OJE48" s="18"/>
      <c r="OJF48" s="18"/>
      <c r="OJG48" s="18"/>
      <c r="OJH48" s="18"/>
      <c r="OJI48" s="18"/>
      <c r="OJJ48" s="18"/>
      <c r="OJK48" s="18"/>
      <c r="OJL48" s="18"/>
      <c r="OJM48" s="18"/>
      <c r="OJN48" s="18"/>
      <c r="OJO48" s="18"/>
      <c r="OJP48" s="18"/>
      <c r="OJQ48" s="18"/>
      <c r="OJR48" s="18"/>
      <c r="OJS48" s="18"/>
      <c r="OJT48" s="18"/>
      <c r="OJU48" s="18"/>
      <c r="OJV48" s="18"/>
      <c r="OJW48" s="18"/>
      <c r="OJX48" s="18"/>
      <c r="OJY48" s="18"/>
      <c r="OJZ48" s="18"/>
      <c r="OKA48" s="18"/>
      <c r="OKB48" s="18"/>
      <c r="OKC48" s="18"/>
      <c r="OKD48" s="18"/>
      <c r="OKE48" s="18"/>
      <c r="OKF48" s="18"/>
      <c r="OKG48" s="18"/>
      <c r="OKH48" s="18"/>
      <c r="OKI48" s="18"/>
      <c r="OKJ48" s="18"/>
      <c r="OKK48" s="18"/>
      <c r="OKL48" s="18"/>
      <c r="OKM48" s="18"/>
      <c r="OKN48" s="18"/>
      <c r="OKO48" s="18"/>
      <c r="OKP48" s="18"/>
      <c r="OKQ48" s="18"/>
      <c r="OKR48" s="18"/>
      <c r="OKS48" s="18"/>
      <c r="OKT48" s="18"/>
      <c r="OKU48" s="18"/>
      <c r="OKV48" s="18"/>
      <c r="OKW48" s="18"/>
      <c r="OKX48" s="18"/>
      <c r="OKY48" s="18"/>
      <c r="OKZ48" s="18"/>
      <c r="OLA48" s="18"/>
      <c r="OLB48" s="18"/>
      <c r="OLC48" s="18"/>
      <c r="OLD48" s="18"/>
      <c r="OLE48" s="18"/>
      <c r="OLF48" s="18"/>
      <c r="OLG48" s="18"/>
      <c r="OLH48" s="18"/>
      <c r="OLI48" s="18"/>
      <c r="OLJ48" s="18"/>
      <c r="OLK48" s="18"/>
      <c r="OLL48" s="18"/>
      <c r="OLM48" s="18"/>
      <c r="OLN48" s="18"/>
      <c r="OLO48" s="18"/>
      <c r="OLP48" s="18"/>
      <c r="OLQ48" s="18"/>
      <c r="OLR48" s="18"/>
      <c r="OLS48" s="18"/>
      <c r="OLT48" s="18"/>
      <c r="OLU48" s="18"/>
      <c r="OLV48" s="18"/>
      <c r="OLW48" s="18"/>
      <c r="OLX48" s="18"/>
      <c r="OLY48" s="18"/>
      <c r="OLZ48" s="18"/>
      <c r="OMA48" s="18"/>
      <c r="OMB48" s="18"/>
      <c r="OMC48" s="18"/>
      <c r="OMD48" s="18"/>
      <c r="OME48" s="18"/>
      <c r="OMF48" s="18"/>
      <c r="OMG48" s="18"/>
      <c r="OMH48" s="18"/>
      <c r="OMI48" s="18"/>
      <c r="OMJ48" s="18"/>
      <c r="OMK48" s="18"/>
      <c r="OML48" s="18"/>
      <c r="OMM48" s="18"/>
      <c r="OMN48" s="18"/>
      <c r="OMO48" s="18"/>
      <c r="OMP48" s="18"/>
      <c r="OMQ48" s="18"/>
      <c r="OMR48" s="18"/>
      <c r="OMS48" s="18"/>
      <c r="OMT48" s="18"/>
      <c r="OMU48" s="18"/>
      <c r="OMV48" s="18"/>
      <c r="OMW48" s="18"/>
      <c r="OMX48" s="18"/>
      <c r="OMY48" s="18"/>
      <c r="OMZ48" s="18"/>
      <c r="ONA48" s="18"/>
      <c r="ONB48" s="18"/>
      <c r="ONC48" s="18"/>
      <c r="OND48" s="18"/>
      <c r="ONE48" s="18"/>
      <c r="ONF48" s="18"/>
      <c r="ONG48" s="18"/>
      <c r="ONH48" s="18"/>
      <c r="ONI48" s="18"/>
      <c r="ONJ48" s="18"/>
      <c r="ONK48" s="18"/>
      <c r="ONL48" s="18"/>
      <c r="ONM48" s="18"/>
      <c r="ONN48" s="18"/>
      <c r="ONO48" s="18"/>
      <c r="ONP48" s="18"/>
      <c r="ONQ48" s="18"/>
      <c r="ONR48" s="18"/>
      <c r="ONS48" s="18"/>
      <c r="ONT48" s="18"/>
      <c r="ONU48" s="18"/>
      <c r="ONV48" s="18"/>
      <c r="ONW48" s="18"/>
      <c r="ONX48" s="18"/>
      <c r="ONY48" s="18"/>
      <c r="ONZ48" s="18"/>
      <c r="OOA48" s="18"/>
      <c r="OOB48" s="18"/>
      <c r="OOC48" s="18"/>
      <c r="OOD48" s="18"/>
      <c r="OOE48" s="18"/>
      <c r="OOF48" s="18"/>
      <c r="OOG48" s="18"/>
      <c r="OOH48" s="18"/>
      <c r="OOI48" s="18"/>
      <c r="OOJ48" s="18"/>
      <c r="OOK48" s="18"/>
      <c r="OOL48" s="18"/>
      <c r="OOM48" s="18"/>
      <c r="OON48" s="18"/>
      <c r="OOO48" s="18"/>
      <c r="OOP48" s="18"/>
      <c r="OOQ48" s="18"/>
      <c r="OOR48" s="18"/>
      <c r="OOS48" s="18"/>
      <c r="OOT48" s="18"/>
      <c r="OOU48" s="18"/>
      <c r="OOV48" s="18"/>
      <c r="OOW48" s="18"/>
      <c r="OOX48" s="18"/>
      <c r="OOY48" s="18"/>
      <c r="OOZ48" s="18"/>
      <c r="OPA48" s="18"/>
      <c r="OPB48" s="18"/>
      <c r="OPC48" s="18"/>
      <c r="OPD48" s="18"/>
      <c r="OPE48" s="18"/>
      <c r="OPF48" s="18"/>
      <c r="OPG48" s="18"/>
      <c r="OPH48" s="18"/>
      <c r="OPI48" s="18"/>
      <c r="OPJ48" s="18"/>
      <c r="OPK48" s="18"/>
      <c r="OPL48" s="18"/>
      <c r="OPM48" s="18"/>
      <c r="OPN48" s="18"/>
      <c r="OPO48" s="18"/>
      <c r="OPP48" s="18"/>
      <c r="OPQ48" s="18"/>
      <c r="OPR48" s="18"/>
      <c r="OPS48" s="18"/>
      <c r="OPT48" s="18"/>
      <c r="OPU48" s="18"/>
      <c r="OPV48" s="18"/>
      <c r="OPW48" s="18"/>
      <c r="OPX48" s="18"/>
      <c r="OPY48" s="18"/>
      <c r="OPZ48" s="18"/>
      <c r="OQA48" s="18"/>
      <c r="OQB48" s="18"/>
      <c r="OQC48" s="18"/>
      <c r="OQD48" s="18"/>
      <c r="OQE48" s="18"/>
      <c r="OQF48" s="18"/>
      <c r="OQG48" s="18"/>
      <c r="OQH48" s="18"/>
      <c r="OQI48" s="18"/>
      <c r="OQJ48" s="18"/>
      <c r="OQK48" s="18"/>
      <c r="OQL48" s="18"/>
      <c r="OQM48" s="18"/>
      <c r="OQN48" s="18"/>
      <c r="OQO48" s="18"/>
      <c r="OQP48" s="18"/>
      <c r="OQQ48" s="18"/>
      <c r="OQR48" s="18"/>
      <c r="OQS48" s="18"/>
      <c r="OQT48" s="18"/>
      <c r="OQU48" s="18"/>
      <c r="OQV48" s="18"/>
      <c r="OQW48" s="18"/>
      <c r="OQX48" s="18"/>
      <c r="OQY48" s="18"/>
      <c r="OQZ48" s="18"/>
      <c r="ORA48" s="18"/>
      <c r="ORB48" s="18"/>
      <c r="ORC48" s="18"/>
      <c r="ORD48" s="18"/>
      <c r="ORE48" s="18"/>
      <c r="ORF48" s="18"/>
      <c r="ORG48" s="18"/>
      <c r="ORH48" s="18"/>
      <c r="ORI48" s="18"/>
      <c r="ORJ48" s="18"/>
      <c r="ORK48" s="18"/>
      <c r="ORL48" s="18"/>
      <c r="ORM48" s="18"/>
      <c r="ORN48" s="18"/>
      <c r="ORO48" s="18"/>
      <c r="ORP48" s="18"/>
      <c r="ORQ48" s="18"/>
      <c r="ORR48" s="18"/>
      <c r="ORS48" s="18"/>
      <c r="ORT48" s="18"/>
      <c r="ORU48" s="18"/>
      <c r="ORV48" s="18"/>
      <c r="ORW48" s="18"/>
      <c r="ORX48" s="18"/>
      <c r="ORY48" s="18"/>
      <c r="ORZ48" s="18"/>
      <c r="OSA48" s="18"/>
      <c r="OSB48" s="18"/>
      <c r="OSC48" s="18"/>
      <c r="OSD48" s="18"/>
      <c r="OSE48" s="18"/>
      <c r="OSF48" s="18"/>
      <c r="OSG48" s="18"/>
      <c r="OSH48" s="18"/>
      <c r="OSI48" s="18"/>
      <c r="OSJ48" s="18"/>
      <c r="OSK48" s="18"/>
      <c r="OSL48" s="18"/>
      <c r="OSM48" s="18"/>
      <c r="OSN48" s="18"/>
      <c r="OSO48" s="18"/>
      <c r="OSP48" s="18"/>
      <c r="OSQ48" s="18"/>
      <c r="OSR48" s="18"/>
      <c r="OSS48" s="18"/>
      <c r="OST48" s="18"/>
      <c r="OSU48" s="18"/>
      <c r="OSV48" s="18"/>
      <c r="OSW48" s="18"/>
      <c r="OSX48" s="18"/>
      <c r="OSY48" s="18"/>
      <c r="OSZ48" s="18"/>
      <c r="OTA48" s="18"/>
      <c r="OTB48" s="18"/>
      <c r="OTC48" s="18"/>
      <c r="OTD48" s="18"/>
      <c r="OTE48" s="18"/>
      <c r="OTF48" s="18"/>
      <c r="OTG48" s="18"/>
      <c r="OTH48" s="18"/>
      <c r="OTI48" s="18"/>
      <c r="OTJ48" s="18"/>
      <c r="OTK48" s="18"/>
      <c r="OTL48" s="18"/>
      <c r="OTM48" s="18"/>
      <c r="OTN48" s="18"/>
      <c r="OTO48" s="18"/>
      <c r="OTP48" s="18"/>
      <c r="OTQ48" s="18"/>
      <c r="OTR48" s="18"/>
      <c r="OTS48" s="18"/>
      <c r="OTT48" s="18"/>
      <c r="OTU48" s="18"/>
      <c r="OTV48" s="18"/>
      <c r="OTW48" s="18"/>
      <c r="OTX48" s="18"/>
      <c r="OTY48" s="18"/>
      <c r="OTZ48" s="18"/>
      <c r="OUA48" s="18"/>
      <c r="OUB48" s="18"/>
      <c r="OUC48" s="18"/>
      <c r="OUD48" s="18"/>
      <c r="OUE48" s="18"/>
      <c r="OUF48" s="18"/>
      <c r="OUG48" s="18"/>
      <c r="OUH48" s="18"/>
      <c r="OUI48" s="18"/>
      <c r="OUJ48" s="18"/>
      <c r="OUK48" s="18"/>
      <c r="OUL48" s="18"/>
      <c r="OUM48" s="18"/>
      <c r="OUN48" s="18"/>
      <c r="OUO48" s="18"/>
      <c r="OUP48" s="18"/>
      <c r="OUQ48" s="18"/>
      <c r="OUR48" s="18"/>
      <c r="OUS48" s="18"/>
      <c r="OUT48" s="18"/>
      <c r="OUU48" s="18"/>
      <c r="OUV48" s="18"/>
      <c r="OUW48" s="18"/>
      <c r="OUX48" s="18"/>
      <c r="OUY48" s="18"/>
      <c r="OUZ48" s="18"/>
      <c r="OVA48" s="18"/>
      <c r="OVB48" s="18"/>
      <c r="OVC48" s="18"/>
      <c r="OVD48" s="18"/>
      <c r="OVE48" s="18"/>
      <c r="OVF48" s="18"/>
      <c r="OVG48" s="18"/>
      <c r="OVH48" s="18"/>
      <c r="OVI48" s="18"/>
      <c r="OVJ48" s="18"/>
      <c r="OVK48" s="18"/>
      <c r="OVL48" s="18"/>
      <c r="OVM48" s="18"/>
      <c r="OVN48" s="18"/>
      <c r="OVO48" s="18"/>
      <c r="OVP48" s="18"/>
      <c r="OVQ48" s="18"/>
      <c r="OVR48" s="18"/>
      <c r="OVS48" s="18"/>
      <c r="OVT48" s="18"/>
      <c r="OVU48" s="18"/>
      <c r="OVV48" s="18"/>
      <c r="OVW48" s="18"/>
      <c r="OVX48" s="18"/>
      <c r="OVY48" s="18"/>
      <c r="OVZ48" s="18"/>
      <c r="OWA48" s="18"/>
      <c r="OWB48" s="18"/>
      <c r="OWC48" s="18"/>
      <c r="OWD48" s="18"/>
      <c r="OWE48" s="18"/>
      <c r="OWF48" s="18"/>
      <c r="OWG48" s="18"/>
      <c r="OWH48" s="18"/>
      <c r="OWI48" s="18"/>
      <c r="OWJ48" s="18"/>
      <c r="OWK48" s="18"/>
      <c r="OWL48" s="18"/>
      <c r="OWM48" s="18"/>
      <c r="OWN48" s="18"/>
      <c r="OWO48" s="18"/>
      <c r="OWP48" s="18"/>
      <c r="OWQ48" s="18"/>
      <c r="OWR48" s="18"/>
      <c r="OWS48" s="18"/>
      <c r="OWT48" s="18"/>
      <c r="OWU48" s="18"/>
      <c r="OWV48" s="18"/>
      <c r="OWW48" s="18"/>
      <c r="OWX48" s="18"/>
      <c r="OWY48" s="18"/>
      <c r="OWZ48" s="18"/>
      <c r="OXA48" s="18"/>
      <c r="OXB48" s="18"/>
      <c r="OXC48" s="18"/>
      <c r="OXD48" s="18"/>
      <c r="OXE48" s="18"/>
      <c r="OXF48" s="18"/>
      <c r="OXG48" s="18"/>
      <c r="OXH48" s="18"/>
      <c r="OXI48" s="18"/>
      <c r="OXJ48" s="18"/>
      <c r="OXK48" s="18"/>
      <c r="OXL48" s="18"/>
      <c r="OXM48" s="18"/>
      <c r="OXN48" s="18"/>
      <c r="OXO48" s="18"/>
      <c r="OXP48" s="18"/>
      <c r="OXQ48" s="18"/>
      <c r="OXR48" s="18"/>
      <c r="OXS48" s="18"/>
      <c r="OXT48" s="18"/>
      <c r="OXU48" s="18"/>
      <c r="OXV48" s="18"/>
      <c r="OXW48" s="18"/>
      <c r="OXX48" s="18"/>
      <c r="OXY48" s="18"/>
      <c r="OXZ48" s="18"/>
      <c r="OYA48" s="18"/>
      <c r="OYB48" s="18"/>
      <c r="OYC48" s="18"/>
      <c r="OYD48" s="18"/>
      <c r="OYE48" s="18"/>
      <c r="OYF48" s="18"/>
      <c r="OYG48" s="18"/>
      <c r="OYH48" s="18"/>
      <c r="OYI48" s="18"/>
      <c r="OYJ48" s="18"/>
      <c r="OYK48" s="18"/>
      <c r="OYL48" s="18"/>
      <c r="OYM48" s="18"/>
      <c r="OYN48" s="18"/>
      <c r="OYO48" s="18"/>
      <c r="OYP48" s="18"/>
      <c r="OYQ48" s="18"/>
      <c r="OYR48" s="18"/>
      <c r="OYS48" s="18"/>
      <c r="OYT48" s="18"/>
      <c r="OYU48" s="18"/>
      <c r="OYV48" s="18"/>
      <c r="OYW48" s="18"/>
      <c r="OYX48" s="18"/>
      <c r="OYY48" s="18"/>
      <c r="OYZ48" s="18"/>
      <c r="OZA48" s="18"/>
      <c r="OZB48" s="18"/>
      <c r="OZC48" s="18"/>
      <c r="OZD48" s="18"/>
      <c r="OZE48" s="18"/>
      <c r="OZF48" s="18"/>
      <c r="OZG48" s="18"/>
      <c r="OZH48" s="18"/>
      <c r="OZI48" s="18"/>
      <c r="OZJ48" s="18"/>
      <c r="OZK48" s="18"/>
      <c r="OZL48" s="18"/>
      <c r="OZM48" s="18"/>
      <c r="OZN48" s="18"/>
      <c r="OZO48" s="18"/>
      <c r="OZP48" s="18"/>
      <c r="OZQ48" s="18"/>
      <c r="OZR48" s="18"/>
      <c r="OZS48" s="18"/>
      <c r="OZT48" s="18"/>
      <c r="OZU48" s="18"/>
      <c r="OZV48" s="18"/>
      <c r="OZW48" s="18"/>
      <c r="OZX48" s="18"/>
      <c r="OZY48" s="18"/>
      <c r="OZZ48" s="18"/>
      <c r="PAA48" s="18"/>
      <c r="PAB48" s="18"/>
      <c r="PAC48" s="18"/>
      <c r="PAD48" s="18"/>
      <c r="PAE48" s="18"/>
      <c r="PAF48" s="18"/>
      <c r="PAG48" s="18"/>
      <c r="PAH48" s="18"/>
      <c r="PAI48" s="18"/>
      <c r="PAJ48" s="18"/>
      <c r="PAK48" s="18"/>
      <c r="PAL48" s="18"/>
      <c r="PAM48" s="18"/>
      <c r="PAN48" s="18"/>
      <c r="PAO48" s="18"/>
      <c r="PAP48" s="18"/>
      <c r="PAQ48" s="18"/>
      <c r="PAR48" s="18"/>
      <c r="PAS48" s="18"/>
      <c r="PAT48" s="18"/>
      <c r="PAU48" s="18"/>
      <c r="PAV48" s="18"/>
      <c r="PAW48" s="18"/>
      <c r="PAX48" s="18"/>
      <c r="PAY48" s="18"/>
      <c r="PAZ48" s="18"/>
      <c r="PBA48" s="18"/>
      <c r="PBB48" s="18"/>
      <c r="PBC48" s="18"/>
      <c r="PBD48" s="18"/>
      <c r="PBE48" s="18"/>
      <c r="PBF48" s="18"/>
      <c r="PBG48" s="18"/>
      <c r="PBH48" s="18"/>
      <c r="PBI48" s="18"/>
      <c r="PBJ48" s="18"/>
      <c r="PBK48" s="18"/>
      <c r="PBL48" s="18"/>
      <c r="PBM48" s="18"/>
      <c r="PBN48" s="18"/>
      <c r="PBO48" s="18"/>
      <c r="PBP48" s="18"/>
      <c r="PBQ48" s="18"/>
      <c r="PBR48" s="18"/>
      <c r="PBS48" s="18"/>
      <c r="PBT48" s="18"/>
      <c r="PBU48" s="18"/>
      <c r="PBV48" s="18"/>
      <c r="PBW48" s="18"/>
      <c r="PBX48" s="18"/>
      <c r="PBY48" s="18"/>
      <c r="PBZ48" s="18"/>
      <c r="PCA48" s="18"/>
      <c r="PCB48" s="18"/>
      <c r="PCC48" s="18"/>
      <c r="PCD48" s="18"/>
      <c r="PCE48" s="18"/>
      <c r="PCF48" s="18"/>
      <c r="PCG48" s="18"/>
      <c r="PCH48" s="18"/>
      <c r="PCI48" s="18"/>
      <c r="PCJ48" s="18"/>
      <c r="PCK48" s="18"/>
      <c r="PCL48" s="18"/>
      <c r="PCM48" s="18"/>
      <c r="PCN48" s="18"/>
      <c r="PCO48" s="18"/>
      <c r="PCP48" s="18"/>
      <c r="PCQ48" s="18"/>
      <c r="PCR48" s="18"/>
      <c r="PCS48" s="18"/>
      <c r="PCT48" s="18"/>
      <c r="PCU48" s="18"/>
      <c r="PCV48" s="18"/>
      <c r="PCW48" s="18"/>
      <c r="PCX48" s="18"/>
      <c r="PCY48" s="18"/>
      <c r="PCZ48" s="18"/>
      <c r="PDA48" s="18"/>
      <c r="PDB48" s="18"/>
      <c r="PDC48" s="18"/>
      <c r="PDD48" s="18"/>
      <c r="PDE48" s="18"/>
      <c r="PDF48" s="18"/>
      <c r="PDG48" s="18"/>
      <c r="PDH48" s="18"/>
      <c r="PDI48" s="18"/>
      <c r="PDJ48" s="18"/>
      <c r="PDK48" s="18"/>
      <c r="PDL48" s="18"/>
      <c r="PDM48" s="18"/>
      <c r="PDN48" s="18"/>
      <c r="PDO48" s="18"/>
      <c r="PDP48" s="18"/>
      <c r="PDQ48" s="18"/>
      <c r="PDR48" s="18"/>
      <c r="PDS48" s="18"/>
      <c r="PDT48" s="18"/>
      <c r="PDU48" s="18"/>
      <c r="PDV48" s="18"/>
      <c r="PDW48" s="18"/>
      <c r="PDX48" s="18"/>
      <c r="PDY48" s="18"/>
      <c r="PDZ48" s="18"/>
      <c r="PEA48" s="18"/>
      <c r="PEB48" s="18"/>
      <c r="PEC48" s="18"/>
      <c r="PED48" s="18"/>
      <c r="PEE48" s="18"/>
      <c r="PEF48" s="18"/>
      <c r="PEG48" s="18"/>
      <c r="PEH48" s="18"/>
      <c r="PEI48" s="18"/>
      <c r="PEJ48" s="18"/>
      <c r="PEK48" s="18"/>
      <c r="PEL48" s="18"/>
      <c r="PEM48" s="18"/>
      <c r="PEN48" s="18"/>
      <c r="PEO48" s="18"/>
      <c r="PEP48" s="18"/>
      <c r="PEQ48" s="18"/>
      <c r="PER48" s="18"/>
      <c r="PES48" s="18"/>
      <c r="PET48" s="18"/>
      <c r="PEU48" s="18"/>
      <c r="PEV48" s="18"/>
      <c r="PEW48" s="18"/>
      <c r="PEX48" s="18"/>
      <c r="PEY48" s="18"/>
      <c r="PEZ48" s="18"/>
      <c r="PFA48" s="18"/>
      <c r="PFB48" s="18"/>
      <c r="PFC48" s="18"/>
      <c r="PFD48" s="18"/>
      <c r="PFE48" s="18"/>
      <c r="PFF48" s="18"/>
      <c r="PFG48" s="18"/>
      <c r="PFH48" s="18"/>
      <c r="PFI48" s="18"/>
      <c r="PFJ48" s="18"/>
      <c r="PFK48" s="18"/>
      <c r="PFL48" s="18"/>
      <c r="PFM48" s="18"/>
      <c r="PFN48" s="18"/>
      <c r="PFO48" s="18"/>
      <c r="PFP48" s="18"/>
      <c r="PFQ48" s="18"/>
      <c r="PFR48" s="18"/>
      <c r="PFS48" s="18"/>
      <c r="PFT48" s="18"/>
      <c r="PFU48" s="18"/>
      <c r="PFV48" s="18"/>
      <c r="PFW48" s="18"/>
      <c r="PFX48" s="18"/>
      <c r="PFY48" s="18"/>
      <c r="PFZ48" s="18"/>
      <c r="PGA48" s="18"/>
      <c r="PGB48" s="18"/>
      <c r="PGC48" s="18"/>
      <c r="PGD48" s="18"/>
      <c r="PGE48" s="18"/>
      <c r="PGF48" s="18"/>
      <c r="PGG48" s="18"/>
      <c r="PGH48" s="18"/>
      <c r="PGI48" s="18"/>
      <c r="PGJ48" s="18"/>
      <c r="PGK48" s="18"/>
      <c r="PGL48" s="18"/>
      <c r="PGM48" s="18"/>
      <c r="PGN48" s="18"/>
      <c r="PGO48" s="18"/>
      <c r="PGP48" s="18"/>
      <c r="PGQ48" s="18"/>
      <c r="PGR48" s="18"/>
      <c r="PGS48" s="18"/>
      <c r="PGT48" s="18"/>
      <c r="PGU48" s="18"/>
      <c r="PGV48" s="18"/>
      <c r="PGW48" s="18"/>
      <c r="PGX48" s="18"/>
      <c r="PGY48" s="18"/>
      <c r="PGZ48" s="18"/>
      <c r="PHA48" s="18"/>
      <c r="PHB48" s="18"/>
      <c r="PHC48" s="18"/>
      <c r="PHD48" s="18"/>
      <c r="PHE48" s="18"/>
      <c r="PHF48" s="18"/>
      <c r="PHG48" s="18"/>
      <c r="PHH48" s="18"/>
      <c r="PHI48" s="18"/>
      <c r="PHJ48" s="18"/>
      <c r="PHK48" s="18"/>
      <c r="PHL48" s="18"/>
      <c r="PHM48" s="18"/>
      <c r="PHN48" s="18"/>
      <c r="PHO48" s="18"/>
      <c r="PHP48" s="18"/>
      <c r="PHQ48" s="18"/>
      <c r="PHR48" s="18"/>
      <c r="PHS48" s="18"/>
      <c r="PHT48" s="18"/>
      <c r="PHU48" s="18"/>
      <c r="PHV48" s="18"/>
      <c r="PHW48" s="18"/>
      <c r="PHX48" s="18"/>
      <c r="PHY48" s="18"/>
      <c r="PHZ48" s="18"/>
      <c r="PIA48" s="18"/>
      <c r="PIB48" s="18"/>
      <c r="PIC48" s="18"/>
      <c r="PID48" s="18"/>
      <c r="PIE48" s="18"/>
      <c r="PIF48" s="18"/>
      <c r="PIG48" s="18"/>
      <c r="PIH48" s="18"/>
      <c r="PII48" s="18"/>
      <c r="PIJ48" s="18"/>
      <c r="PIK48" s="18"/>
      <c r="PIL48" s="18"/>
      <c r="PIM48" s="18"/>
      <c r="PIN48" s="18"/>
      <c r="PIO48" s="18"/>
      <c r="PIP48" s="18"/>
      <c r="PIQ48" s="18"/>
      <c r="PIR48" s="18"/>
      <c r="PIS48" s="18"/>
      <c r="PIT48" s="18"/>
      <c r="PIU48" s="18"/>
      <c r="PIV48" s="18"/>
      <c r="PIW48" s="18"/>
      <c r="PIX48" s="18"/>
      <c r="PIY48" s="18"/>
      <c r="PIZ48" s="18"/>
      <c r="PJA48" s="18"/>
      <c r="PJB48" s="18"/>
      <c r="PJC48" s="18"/>
      <c r="PJD48" s="18"/>
      <c r="PJE48" s="18"/>
      <c r="PJF48" s="18"/>
      <c r="PJG48" s="18"/>
      <c r="PJH48" s="18"/>
      <c r="PJI48" s="18"/>
      <c r="PJJ48" s="18"/>
      <c r="PJK48" s="18"/>
      <c r="PJL48" s="18"/>
      <c r="PJM48" s="18"/>
      <c r="PJN48" s="18"/>
      <c r="PJO48" s="18"/>
      <c r="PJP48" s="18"/>
      <c r="PJQ48" s="18"/>
      <c r="PJR48" s="18"/>
      <c r="PJS48" s="18"/>
      <c r="PJT48" s="18"/>
      <c r="PJU48" s="18"/>
      <c r="PJV48" s="18"/>
      <c r="PJW48" s="18"/>
      <c r="PJX48" s="18"/>
      <c r="PJY48" s="18"/>
      <c r="PJZ48" s="18"/>
      <c r="PKA48" s="18"/>
      <c r="PKB48" s="18"/>
      <c r="PKC48" s="18"/>
      <c r="PKD48" s="18"/>
      <c r="PKE48" s="18"/>
      <c r="PKF48" s="18"/>
      <c r="PKG48" s="18"/>
      <c r="PKH48" s="18"/>
      <c r="PKI48" s="18"/>
      <c r="PKJ48" s="18"/>
      <c r="PKK48" s="18"/>
      <c r="PKL48" s="18"/>
      <c r="PKM48" s="18"/>
      <c r="PKN48" s="18"/>
      <c r="PKO48" s="18"/>
      <c r="PKP48" s="18"/>
      <c r="PKQ48" s="18"/>
      <c r="PKR48" s="18"/>
      <c r="PKS48" s="18"/>
      <c r="PKT48" s="18"/>
      <c r="PKU48" s="18"/>
      <c r="PKV48" s="18"/>
      <c r="PKW48" s="18"/>
      <c r="PKX48" s="18"/>
      <c r="PKY48" s="18"/>
      <c r="PKZ48" s="18"/>
      <c r="PLA48" s="18"/>
      <c r="PLB48" s="18"/>
      <c r="PLC48" s="18"/>
      <c r="PLD48" s="18"/>
      <c r="PLE48" s="18"/>
      <c r="PLF48" s="18"/>
      <c r="PLG48" s="18"/>
      <c r="PLH48" s="18"/>
      <c r="PLI48" s="18"/>
      <c r="PLJ48" s="18"/>
      <c r="PLK48" s="18"/>
      <c r="PLL48" s="18"/>
      <c r="PLM48" s="18"/>
      <c r="PLN48" s="18"/>
      <c r="PLO48" s="18"/>
      <c r="PLP48" s="18"/>
      <c r="PLQ48" s="18"/>
      <c r="PLR48" s="18"/>
      <c r="PLS48" s="18"/>
      <c r="PLT48" s="18"/>
      <c r="PLU48" s="18"/>
      <c r="PLV48" s="18"/>
      <c r="PLW48" s="18"/>
      <c r="PLX48" s="18"/>
      <c r="PLY48" s="18"/>
      <c r="PLZ48" s="18"/>
      <c r="PMA48" s="18"/>
      <c r="PMB48" s="18"/>
      <c r="PMC48" s="18"/>
      <c r="PMD48" s="18"/>
      <c r="PME48" s="18"/>
      <c r="PMF48" s="18"/>
      <c r="PMG48" s="18"/>
      <c r="PMH48" s="18"/>
      <c r="PMI48" s="18"/>
      <c r="PMJ48" s="18"/>
      <c r="PMK48" s="18"/>
      <c r="PML48" s="18"/>
      <c r="PMM48" s="18"/>
      <c r="PMN48" s="18"/>
      <c r="PMO48" s="18"/>
      <c r="PMP48" s="18"/>
      <c r="PMQ48" s="18"/>
      <c r="PMR48" s="18"/>
      <c r="PMS48" s="18"/>
      <c r="PMT48" s="18"/>
      <c r="PMU48" s="18"/>
      <c r="PMV48" s="18"/>
      <c r="PMW48" s="18"/>
      <c r="PMX48" s="18"/>
      <c r="PMY48" s="18"/>
      <c r="PMZ48" s="18"/>
      <c r="PNA48" s="18"/>
      <c r="PNB48" s="18"/>
      <c r="PNC48" s="18"/>
      <c r="PND48" s="18"/>
      <c r="PNE48" s="18"/>
      <c r="PNF48" s="18"/>
      <c r="PNG48" s="18"/>
      <c r="PNH48" s="18"/>
      <c r="PNI48" s="18"/>
      <c r="PNJ48" s="18"/>
      <c r="PNK48" s="18"/>
      <c r="PNL48" s="18"/>
      <c r="PNM48" s="18"/>
      <c r="PNN48" s="18"/>
      <c r="PNO48" s="18"/>
      <c r="PNP48" s="18"/>
      <c r="PNQ48" s="18"/>
      <c r="PNR48" s="18"/>
      <c r="PNS48" s="18"/>
      <c r="PNT48" s="18"/>
      <c r="PNU48" s="18"/>
      <c r="PNV48" s="18"/>
      <c r="PNW48" s="18"/>
      <c r="PNX48" s="18"/>
      <c r="PNY48" s="18"/>
      <c r="PNZ48" s="18"/>
      <c r="POA48" s="18"/>
      <c r="POB48" s="18"/>
      <c r="POC48" s="18"/>
      <c r="POD48" s="18"/>
      <c r="POE48" s="18"/>
      <c r="POF48" s="18"/>
      <c r="POG48" s="18"/>
      <c r="POH48" s="18"/>
      <c r="POI48" s="18"/>
      <c r="POJ48" s="18"/>
      <c r="POK48" s="18"/>
      <c r="POL48" s="18"/>
      <c r="POM48" s="18"/>
      <c r="PON48" s="18"/>
      <c r="POO48" s="18"/>
      <c r="POP48" s="18"/>
      <c r="POQ48" s="18"/>
      <c r="POR48" s="18"/>
      <c r="POS48" s="18"/>
      <c r="POT48" s="18"/>
      <c r="POU48" s="18"/>
      <c r="POV48" s="18"/>
      <c r="POW48" s="18"/>
      <c r="POX48" s="18"/>
      <c r="POY48" s="18"/>
      <c r="POZ48" s="18"/>
      <c r="PPA48" s="18"/>
      <c r="PPB48" s="18"/>
      <c r="PPC48" s="18"/>
      <c r="PPD48" s="18"/>
      <c r="PPE48" s="18"/>
      <c r="PPF48" s="18"/>
      <c r="PPG48" s="18"/>
      <c r="PPH48" s="18"/>
      <c r="PPI48" s="18"/>
      <c r="PPJ48" s="18"/>
      <c r="PPK48" s="18"/>
      <c r="PPL48" s="18"/>
      <c r="PPM48" s="18"/>
      <c r="PPN48" s="18"/>
      <c r="PPO48" s="18"/>
      <c r="PPP48" s="18"/>
      <c r="PPQ48" s="18"/>
      <c r="PPR48" s="18"/>
      <c r="PPS48" s="18"/>
      <c r="PPT48" s="18"/>
      <c r="PPU48" s="18"/>
      <c r="PPV48" s="18"/>
      <c r="PPW48" s="18"/>
      <c r="PPX48" s="18"/>
      <c r="PPY48" s="18"/>
      <c r="PPZ48" s="18"/>
      <c r="PQA48" s="18"/>
      <c r="PQB48" s="18"/>
      <c r="PQC48" s="18"/>
      <c r="PQD48" s="18"/>
      <c r="PQE48" s="18"/>
      <c r="PQF48" s="18"/>
      <c r="PQG48" s="18"/>
      <c r="PQH48" s="18"/>
      <c r="PQI48" s="18"/>
      <c r="PQJ48" s="18"/>
      <c r="PQK48" s="18"/>
      <c r="PQL48" s="18"/>
      <c r="PQM48" s="18"/>
      <c r="PQN48" s="18"/>
      <c r="PQO48" s="18"/>
      <c r="PQP48" s="18"/>
      <c r="PQQ48" s="18"/>
      <c r="PQR48" s="18"/>
      <c r="PQS48" s="18"/>
      <c r="PQT48" s="18"/>
      <c r="PQU48" s="18"/>
      <c r="PQV48" s="18"/>
      <c r="PQW48" s="18"/>
      <c r="PQX48" s="18"/>
      <c r="PQY48" s="18"/>
      <c r="PQZ48" s="18"/>
      <c r="PRA48" s="18"/>
      <c r="PRB48" s="18"/>
      <c r="PRC48" s="18"/>
      <c r="PRD48" s="18"/>
      <c r="PRE48" s="18"/>
      <c r="PRF48" s="18"/>
      <c r="PRG48" s="18"/>
      <c r="PRH48" s="18"/>
      <c r="PRI48" s="18"/>
      <c r="PRJ48" s="18"/>
      <c r="PRK48" s="18"/>
      <c r="PRL48" s="18"/>
      <c r="PRM48" s="18"/>
      <c r="PRN48" s="18"/>
      <c r="PRO48" s="18"/>
      <c r="PRP48" s="18"/>
      <c r="PRQ48" s="18"/>
      <c r="PRR48" s="18"/>
      <c r="PRS48" s="18"/>
      <c r="PRT48" s="18"/>
      <c r="PRU48" s="18"/>
      <c r="PRV48" s="18"/>
      <c r="PRW48" s="18"/>
      <c r="PRX48" s="18"/>
      <c r="PRY48" s="18"/>
      <c r="PRZ48" s="18"/>
      <c r="PSA48" s="18"/>
      <c r="PSB48" s="18"/>
      <c r="PSC48" s="18"/>
      <c r="PSD48" s="18"/>
      <c r="PSE48" s="18"/>
      <c r="PSF48" s="18"/>
      <c r="PSG48" s="18"/>
      <c r="PSH48" s="18"/>
      <c r="PSI48" s="18"/>
      <c r="PSJ48" s="18"/>
      <c r="PSK48" s="18"/>
      <c r="PSL48" s="18"/>
      <c r="PSM48" s="18"/>
      <c r="PSN48" s="18"/>
      <c r="PSO48" s="18"/>
      <c r="PSP48" s="18"/>
      <c r="PSQ48" s="18"/>
      <c r="PSR48" s="18"/>
      <c r="PSS48" s="18"/>
      <c r="PST48" s="18"/>
      <c r="PSU48" s="18"/>
      <c r="PSV48" s="18"/>
      <c r="PSW48" s="18"/>
      <c r="PSX48" s="18"/>
      <c r="PSY48" s="18"/>
      <c r="PSZ48" s="18"/>
      <c r="PTA48" s="18"/>
      <c r="PTB48" s="18"/>
      <c r="PTC48" s="18"/>
      <c r="PTD48" s="18"/>
      <c r="PTE48" s="18"/>
      <c r="PTF48" s="18"/>
      <c r="PTG48" s="18"/>
      <c r="PTH48" s="18"/>
      <c r="PTI48" s="18"/>
      <c r="PTJ48" s="18"/>
      <c r="PTK48" s="18"/>
      <c r="PTL48" s="18"/>
      <c r="PTM48" s="18"/>
      <c r="PTN48" s="18"/>
      <c r="PTO48" s="18"/>
      <c r="PTP48" s="18"/>
      <c r="PTQ48" s="18"/>
      <c r="PTR48" s="18"/>
      <c r="PTS48" s="18"/>
      <c r="PTT48" s="18"/>
      <c r="PTU48" s="18"/>
      <c r="PTV48" s="18"/>
      <c r="PTW48" s="18"/>
      <c r="PTX48" s="18"/>
      <c r="PTY48" s="18"/>
      <c r="PTZ48" s="18"/>
      <c r="PUA48" s="18"/>
      <c r="PUB48" s="18"/>
      <c r="PUC48" s="18"/>
      <c r="PUD48" s="18"/>
      <c r="PUE48" s="18"/>
      <c r="PUF48" s="18"/>
      <c r="PUG48" s="18"/>
      <c r="PUH48" s="18"/>
      <c r="PUI48" s="18"/>
      <c r="PUJ48" s="18"/>
      <c r="PUK48" s="18"/>
      <c r="PUL48" s="18"/>
      <c r="PUM48" s="18"/>
      <c r="PUN48" s="18"/>
      <c r="PUO48" s="18"/>
      <c r="PUP48" s="18"/>
      <c r="PUQ48" s="18"/>
      <c r="PUR48" s="18"/>
      <c r="PUS48" s="18"/>
      <c r="PUT48" s="18"/>
      <c r="PUU48" s="18"/>
      <c r="PUV48" s="18"/>
      <c r="PUW48" s="18"/>
      <c r="PUX48" s="18"/>
      <c r="PUY48" s="18"/>
      <c r="PUZ48" s="18"/>
      <c r="PVA48" s="18"/>
      <c r="PVB48" s="18"/>
      <c r="PVC48" s="18"/>
      <c r="PVD48" s="18"/>
      <c r="PVE48" s="18"/>
      <c r="PVF48" s="18"/>
      <c r="PVG48" s="18"/>
      <c r="PVH48" s="18"/>
      <c r="PVI48" s="18"/>
      <c r="PVJ48" s="18"/>
      <c r="PVK48" s="18"/>
      <c r="PVL48" s="18"/>
      <c r="PVM48" s="18"/>
      <c r="PVN48" s="18"/>
      <c r="PVO48" s="18"/>
      <c r="PVP48" s="18"/>
      <c r="PVQ48" s="18"/>
      <c r="PVR48" s="18"/>
      <c r="PVS48" s="18"/>
      <c r="PVT48" s="18"/>
      <c r="PVU48" s="18"/>
      <c r="PVV48" s="18"/>
      <c r="PVW48" s="18"/>
      <c r="PVX48" s="18"/>
      <c r="PVY48" s="18"/>
      <c r="PVZ48" s="18"/>
      <c r="PWA48" s="18"/>
      <c r="PWB48" s="18"/>
      <c r="PWC48" s="18"/>
      <c r="PWD48" s="18"/>
      <c r="PWE48" s="18"/>
      <c r="PWF48" s="18"/>
      <c r="PWG48" s="18"/>
      <c r="PWH48" s="18"/>
      <c r="PWI48" s="18"/>
      <c r="PWJ48" s="18"/>
      <c r="PWK48" s="18"/>
      <c r="PWL48" s="18"/>
      <c r="PWM48" s="18"/>
      <c r="PWN48" s="18"/>
      <c r="PWO48" s="18"/>
      <c r="PWP48" s="18"/>
      <c r="PWQ48" s="18"/>
      <c r="PWR48" s="18"/>
      <c r="PWS48" s="18"/>
      <c r="PWT48" s="18"/>
      <c r="PWU48" s="18"/>
      <c r="PWV48" s="18"/>
      <c r="PWW48" s="18"/>
      <c r="PWX48" s="18"/>
      <c r="PWY48" s="18"/>
      <c r="PWZ48" s="18"/>
      <c r="PXA48" s="18"/>
      <c r="PXB48" s="18"/>
      <c r="PXC48" s="18"/>
      <c r="PXD48" s="18"/>
      <c r="PXE48" s="18"/>
      <c r="PXF48" s="18"/>
      <c r="PXG48" s="18"/>
      <c r="PXH48" s="18"/>
      <c r="PXI48" s="18"/>
      <c r="PXJ48" s="18"/>
      <c r="PXK48" s="18"/>
      <c r="PXL48" s="18"/>
      <c r="PXM48" s="18"/>
      <c r="PXN48" s="18"/>
      <c r="PXO48" s="18"/>
      <c r="PXP48" s="18"/>
      <c r="PXQ48" s="18"/>
      <c r="PXR48" s="18"/>
      <c r="PXS48" s="18"/>
      <c r="PXT48" s="18"/>
      <c r="PXU48" s="18"/>
      <c r="PXV48" s="18"/>
      <c r="PXW48" s="18"/>
      <c r="PXX48" s="18"/>
      <c r="PXY48" s="18"/>
      <c r="PXZ48" s="18"/>
      <c r="PYA48" s="18"/>
      <c r="PYB48" s="18"/>
      <c r="PYC48" s="18"/>
      <c r="PYD48" s="18"/>
      <c r="PYE48" s="18"/>
      <c r="PYF48" s="18"/>
      <c r="PYG48" s="18"/>
      <c r="PYH48" s="18"/>
      <c r="PYI48" s="18"/>
      <c r="PYJ48" s="18"/>
      <c r="PYK48" s="18"/>
      <c r="PYL48" s="18"/>
      <c r="PYM48" s="18"/>
      <c r="PYN48" s="18"/>
      <c r="PYO48" s="18"/>
      <c r="PYP48" s="18"/>
      <c r="PYQ48" s="18"/>
      <c r="PYR48" s="18"/>
      <c r="PYS48" s="18"/>
      <c r="PYT48" s="18"/>
      <c r="PYU48" s="18"/>
      <c r="PYV48" s="18"/>
      <c r="PYW48" s="18"/>
      <c r="PYX48" s="18"/>
      <c r="PYY48" s="18"/>
      <c r="PYZ48" s="18"/>
      <c r="PZA48" s="18"/>
      <c r="PZB48" s="18"/>
      <c r="PZC48" s="18"/>
      <c r="PZD48" s="18"/>
      <c r="PZE48" s="18"/>
      <c r="PZF48" s="18"/>
      <c r="PZG48" s="18"/>
      <c r="PZH48" s="18"/>
      <c r="PZI48" s="18"/>
      <c r="PZJ48" s="18"/>
      <c r="PZK48" s="18"/>
      <c r="PZL48" s="18"/>
      <c r="PZM48" s="18"/>
      <c r="PZN48" s="18"/>
      <c r="PZO48" s="18"/>
      <c r="PZP48" s="18"/>
      <c r="PZQ48" s="18"/>
      <c r="PZR48" s="18"/>
      <c r="PZS48" s="18"/>
      <c r="PZT48" s="18"/>
      <c r="PZU48" s="18"/>
      <c r="PZV48" s="18"/>
      <c r="PZW48" s="18"/>
      <c r="PZX48" s="18"/>
      <c r="PZY48" s="18"/>
      <c r="PZZ48" s="18"/>
      <c r="QAA48" s="18"/>
      <c r="QAB48" s="18"/>
      <c r="QAC48" s="18"/>
      <c r="QAD48" s="18"/>
      <c r="QAE48" s="18"/>
      <c r="QAF48" s="18"/>
      <c r="QAG48" s="18"/>
      <c r="QAH48" s="18"/>
      <c r="QAI48" s="18"/>
      <c r="QAJ48" s="18"/>
      <c r="QAK48" s="18"/>
      <c r="QAL48" s="18"/>
      <c r="QAM48" s="18"/>
      <c r="QAN48" s="18"/>
      <c r="QAO48" s="18"/>
      <c r="QAP48" s="18"/>
      <c r="QAQ48" s="18"/>
      <c r="QAR48" s="18"/>
      <c r="QAS48" s="18"/>
      <c r="QAT48" s="18"/>
      <c r="QAU48" s="18"/>
      <c r="QAV48" s="18"/>
      <c r="QAW48" s="18"/>
      <c r="QAX48" s="18"/>
      <c r="QAY48" s="18"/>
      <c r="QAZ48" s="18"/>
      <c r="QBA48" s="18"/>
      <c r="QBB48" s="18"/>
      <c r="QBC48" s="18"/>
      <c r="QBD48" s="18"/>
      <c r="QBE48" s="18"/>
      <c r="QBF48" s="18"/>
      <c r="QBG48" s="18"/>
      <c r="QBH48" s="18"/>
      <c r="QBI48" s="18"/>
      <c r="QBJ48" s="18"/>
      <c r="QBK48" s="18"/>
      <c r="QBL48" s="18"/>
      <c r="QBM48" s="18"/>
      <c r="QBN48" s="18"/>
      <c r="QBO48" s="18"/>
      <c r="QBP48" s="18"/>
      <c r="QBQ48" s="18"/>
      <c r="QBR48" s="18"/>
      <c r="QBS48" s="18"/>
      <c r="QBT48" s="18"/>
      <c r="QBU48" s="18"/>
      <c r="QBV48" s="18"/>
      <c r="QBW48" s="18"/>
      <c r="QBX48" s="18"/>
      <c r="QBY48" s="18"/>
      <c r="QBZ48" s="18"/>
      <c r="QCA48" s="18"/>
      <c r="QCB48" s="18"/>
      <c r="QCC48" s="18"/>
      <c r="QCD48" s="18"/>
      <c r="QCE48" s="18"/>
      <c r="QCF48" s="18"/>
      <c r="QCG48" s="18"/>
      <c r="QCH48" s="18"/>
      <c r="QCI48" s="18"/>
      <c r="QCJ48" s="18"/>
      <c r="QCK48" s="18"/>
      <c r="QCL48" s="18"/>
      <c r="QCM48" s="18"/>
      <c r="QCN48" s="18"/>
      <c r="QCO48" s="18"/>
      <c r="QCP48" s="18"/>
      <c r="QCQ48" s="18"/>
      <c r="QCR48" s="18"/>
      <c r="QCS48" s="18"/>
      <c r="QCT48" s="18"/>
      <c r="QCU48" s="18"/>
      <c r="QCV48" s="18"/>
      <c r="QCW48" s="18"/>
      <c r="QCX48" s="18"/>
      <c r="QCY48" s="18"/>
      <c r="QCZ48" s="18"/>
      <c r="QDA48" s="18"/>
      <c r="QDB48" s="18"/>
      <c r="QDC48" s="18"/>
      <c r="QDD48" s="18"/>
      <c r="QDE48" s="18"/>
      <c r="QDF48" s="18"/>
      <c r="QDG48" s="18"/>
      <c r="QDH48" s="18"/>
      <c r="QDI48" s="18"/>
      <c r="QDJ48" s="18"/>
      <c r="QDK48" s="18"/>
      <c r="QDL48" s="18"/>
      <c r="QDM48" s="18"/>
      <c r="QDN48" s="18"/>
      <c r="QDO48" s="18"/>
      <c r="QDP48" s="18"/>
      <c r="QDQ48" s="18"/>
      <c r="QDR48" s="18"/>
      <c r="QDS48" s="18"/>
      <c r="QDT48" s="18"/>
      <c r="QDU48" s="18"/>
      <c r="QDV48" s="18"/>
      <c r="QDW48" s="18"/>
      <c r="QDX48" s="18"/>
      <c r="QDY48" s="18"/>
      <c r="QDZ48" s="18"/>
      <c r="QEA48" s="18"/>
      <c r="QEB48" s="18"/>
      <c r="QEC48" s="18"/>
      <c r="QED48" s="18"/>
      <c r="QEE48" s="18"/>
      <c r="QEF48" s="18"/>
      <c r="QEG48" s="18"/>
      <c r="QEH48" s="18"/>
      <c r="QEI48" s="18"/>
      <c r="QEJ48" s="18"/>
      <c r="QEK48" s="18"/>
      <c r="QEL48" s="18"/>
      <c r="QEM48" s="18"/>
      <c r="QEN48" s="18"/>
      <c r="QEO48" s="18"/>
      <c r="QEP48" s="18"/>
      <c r="QEQ48" s="18"/>
      <c r="QER48" s="18"/>
      <c r="QES48" s="18"/>
      <c r="QET48" s="18"/>
      <c r="QEU48" s="18"/>
      <c r="QEV48" s="18"/>
      <c r="QEW48" s="18"/>
      <c r="QEX48" s="18"/>
      <c r="QEY48" s="18"/>
      <c r="QEZ48" s="18"/>
      <c r="QFA48" s="18"/>
      <c r="QFB48" s="18"/>
      <c r="QFC48" s="18"/>
      <c r="QFD48" s="18"/>
      <c r="QFE48" s="18"/>
      <c r="QFF48" s="18"/>
      <c r="QFG48" s="18"/>
      <c r="QFH48" s="18"/>
      <c r="QFI48" s="18"/>
      <c r="QFJ48" s="18"/>
      <c r="QFK48" s="18"/>
      <c r="QFL48" s="18"/>
      <c r="QFM48" s="18"/>
      <c r="QFN48" s="18"/>
      <c r="QFO48" s="18"/>
      <c r="QFP48" s="18"/>
      <c r="QFQ48" s="18"/>
      <c r="QFR48" s="18"/>
      <c r="QFS48" s="18"/>
      <c r="QFT48" s="18"/>
      <c r="QFU48" s="18"/>
      <c r="QFV48" s="18"/>
      <c r="QFW48" s="18"/>
      <c r="QFX48" s="18"/>
      <c r="QFY48" s="18"/>
      <c r="QFZ48" s="18"/>
      <c r="QGA48" s="18"/>
      <c r="QGB48" s="18"/>
      <c r="QGC48" s="18"/>
      <c r="QGD48" s="18"/>
      <c r="QGE48" s="18"/>
      <c r="QGF48" s="18"/>
      <c r="QGG48" s="18"/>
      <c r="QGH48" s="18"/>
      <c r="QGI48" s="18"/>
      <c r="QGJ48" s="18"/>
      <c r="QGK48" s="18"/>
      <c r="QGL48" s="18"/>
      <c r="QGM48" s="18"/>
      <c r="QGN48" s="18"/>
      <c r="QGO48" s="18"/>
      <c r="QGP48" s="18"/>
      <c r="QGQ48" s="18"/>
      <c r="QGR48" s="18"/>
      <c r="QGS48" s="18"/>
      <c r="QGT48" s="18"/>
      <c r="QGU48" s="18"/>
      <c r="QGV48" s="18"/>
      <c r="QGW48" s="18"/>
      <c r="QGX48" s="18"/>
      <c r="QGY48" s="18"/>
      <c r="QGZ48" s="18"/>
      <c r="QHA48" s="18"/>
      <c r="QHB48" s="18"/>
      <c r="QHC48" s="18"/>
      <c r="QHD48" s="18"/>
      <c r="QHE48" s="18"/>
      <c r="QHF48" s="18"/>
      <c r="QHG48" s="18"/>
      <c r="QHH48" s="18"/>
      <c r="QHI48" s="18"/>
      <c r="QHJ48" s="18"/>
      <c r="QHK48" s="18"/>
      <c r="QHL48" s="18"/>
      <c r="QHM48" s="18"/>
      <c r="QHN48" s="18"/>
      <c r="QHO48" s="18"/>
      <c r="QHP48" s="18"/>
      <c r="QHQ48" s="18"/>
      <c r="QHR48" s="18"/>
      <c r="QHS48" s="18"/>
      <c r="QHT48" s="18"/>
      <c r="QHU48" s="18"/>
      <c r="QHV48" s="18"/>
      <c r="QHW48" s="18"/>
      <c r="QHX48" s="18"/>
      <c r="QHY48" s="18"/>
      <c r="QHZ48" s="18"/>
      <c r="QIA48" s="18"/>
      <c r="QIB48" s="18"/>
      <c r="QIC48" s="18"/>
      <c r="QID48" s="18"/>
      <c r="QIE48" s="18"/>
      <c r="QIF48" s="18"/>
      <c r="QIG48" s="18"/>
      <c r="QIH48" s="18"/>
      <c r="QII48" s="18"/>
      <c r="QIJ48" s="18"/>
      <c r="QIK48" s="18"/>
      <c r="QIL48" s="18"/>
      <c r="QIM48" s="18"/>
      <c r="QIN48" s="18"/>
      <c r="QIO48" s="18"/>
      <c r="QIP48" s="18"/>
      <c r="QIQ48" s="18"/>
      <c r="QIR48" s="18"/>
      <c r="QIS48" s="18"/>
      <c r="QIT48" s="18"/>
      <c r="QIU48" s="18"/>
      <c r="QIV48" s="18"/>
      <c r="QIW48" s="18"/>
      <c r="QIX48" s="18"/>
      <c r="QIY48" s="18"/>
      <c r="QIZ48" s="18"/>
      <c r="QJA48" s="18"/>
      <c r="QJB48" s="18"/>
      <c r="QJC48" s="18"/>
      <c r="QJD48" s="18"/>
      <c r="QJE48" s="18"/>
      <c r="QJF48" s="18"/>
      <c r="QJG48" s="18"/>
      <c r="QJH48" s="18"/>
      <c r="QJI48" s="18"/>
      <c r="QJJ48" s="18"/>
      <c r="QJK48" s="18"/>
      <c r="QJL48" s="18"/>
      <c r="QJM48" s="18"/>
      <c r="QJN48" s="18"/>
      <c r="QJO48" s="18"/>
      <c r="QJP48" s="18"/>
      <c r="QJQ48" s="18"/>
      <c r="QJR48" s="18"/>
      <c r="QJS48" s="18"/>
      <c r="QJT48" s="18"/>
      <c r="QJU48" s="18"/>
      <c r="QJV48" s="18"/>
      <c r="QJW48" s="18"/>
      <c r="QJX48" s="18"/>
      <c r="QJY48" s="18"/>
      <c r="QJZ48" s="18"/>
      <c r="QKA48" s="18"/>
      <c r="QKB48" s="18"/>
      <c r="QKC48" s="18"/>
      <c r="QKD48" s="18"/>
      <c r="QKE48" s="18"/>
      <c r="QKF48" s="18"/>
      <c r="QKG48" s="18"/>
      <c r="QKH48" s="18"/>
      <c r="QKI48" s="18"/>
      <c r="QKJ48" s="18"/>
      <c r="QKK48" s="18"/>
      <c r="QKL48" s="18"/>
      <c r="QKM48" s="18"/>
      <c r="QKN48" s="18"/>
      <c r="QKO48" s="18"/>
      <c r="QKP48" s="18"/>
      <c r="QKQ48" s="18"/>
      <c r="QKR48" s="18"/>
      <c r="QKS48" s="18"/>
      <c r="QKT48" s="18"/>
      <c r="QKU48" s="18"/>
      <c r="QKV48" s="18"/>
      <c r="QKW48" s="18"/>
      <c r="QKX48" s="18"/>
      <c r="QKY48" s="18"/>
      <c r="QKZ48" s="18"/>
      <c r="QLA48" s="18"/>
      <c r="QLB48" s="18"/>
      <c r="QLC48" s="18"/>
      <c r="QLD48" s="18"/>
      <c r="QLE48" s="18"/>
      <c r="QLF48" s="18"/>
      <c r="QLG48" s="18"/>
      <c r="QLH48" s="18"/>
      <c r="QLI48" s="18"/>
      <c r="QLJ48" s="18"/>
      <c r="QLK48" s="18"/>
      <c r="QLL48" s="18"/>
      <c r="QLM48" s="18"/>
      <c r="QLN48" s="18"/>
      <c r="QLO48" s="18"/>
      <c r="QLP48" s="18"/>
      <c r="QLQ48" s="18"/>
      <c r="QLR48" s="18"/>
      <c r="QLS48" s="18"/>
      <c r="QLT48" s="18"/>
      <c r="QLU48" s="18"/>
      <c r="QLV48" s="18"/>
      <c r="QLW48" s="18"/>
      <c r="QLX48" s="18"/>
      <c r="QLY48" s="18"/>
      <c r="QLZ48" s="18"/>
      <c r="QMA48" s="18"/>
      <c r="QMB48" s="18"/>
      <c r="QMC48" s="18"/>
      <c r="QMD48" s="18"/>
      <c r="QME48" s="18"/>
      <c r="QMF48" s="18"/>
      <c r="QMG48" s="18"/>
      <c r="QMH48" s="18"/>
      <c r="QMI48" s="18"/>
      <c r="QMJ48" s="18"/>
      <c r="QMK48" s="18"/>
      <c r="QML48" s="18"/>
      <c r="QMM48" s="18"/>
      <c r="QMN48" s="18"/>
      <c r="QMO48" s="18"/>
      <c r="QMP48" s="18"/>
      <c r="QMQ48" s="18"/>
      <c r="QMR48" s="18"/>
      <c r="QMS48" s="18"/>
      <c r="QMT48" s="18"/>
      <c r="QMU48" s="18"/>
      <c r="QMV48" s="18"/>
      <c r="QMW48" s="18"/>
      <c r="QMX48" s="18"/>
      <c r="QMY48" s="18"/>
      <c r="QMZ48" s="18"/>
      <c r="QNA48" s="18"/>
      <c r="QNB48" s="18"/>
      <c r="QNC48" s="18"/>
      <c r="QND48" s="18"/>
      <c r="QNE48" s="18"/>
      <c r="QNF48" s="18"/>
      <c r="QNG48" s="18"/>
      <c r="QNH48" s="18"/>
      <c r="QNI48" s="18"/>
      <c r="QNJ48" s="18"/>
      <c r="QNK48" s="18"/>
      <c r="QNL48" s="18"/>
      <c r="QNM48" s="18"/>
      <c r="QNN48" s="18"/>
      <c r="QNO48" s="18"/>
      <c r="QNP48" s="18"/>
      <c r="QNQ48" s="18"/>
      <c r="QNR48" s="18"/>
      <c r="QNS48" s="18"/>
      <c r="QNT48" s="18"/>
      <c r="QNU48" s="18"/>
      <c r="QNV48" s="18"/>
      <c r="QNW48" s="18"/>
      <c r="QNX48" s="18"/>
      <c r="QNY48" s="18"/>
      <c r="QNZ48" s="18"/>
      <c r="QOA48" s="18"/>
      <c r="QOB48" s="18"/>
      <c r="QOC48" s="18"/>
      <c r="QOD48" s="18"/>
      <c r="QOE48" s="18"/>
      <c r="QOF48" s="18"/>
      <c r="QOG48" s="18"/>
      <c r="QOH48" s="18"/>
      <c r="QOI48" s="18"/>
      <c r="QOJ48" s="18"/>
      <c r="QOK48" s="18"/>
      <c r="QOL48" s="18"/>
      <c r="QOM48" s="18"/>
      <c r="QON48" s="18"/>
      <c r="QOO48" s="18"/>
      <c r="QOP48" s="18"/>
      <c r="QOQ48" s="18"/>
      <c r="QOR48" s="18"/>
      <c r="QOS48" s="18"/>
      <c r="QOT48" s="18"/>
      <c r="QOU48" s="18"/>
      <c r="QOV48" s="18"/>
      <c r="QOW48" s="18"/>
      <c r="QOX48" s="18"/>
      <c r="QOY48" s="18"/>
      <c r="QOZ48" s="18"/>
      <c r="QPA48" s="18"/>
      <c r="QPB48" s="18"/>
      <c r="QPC48" s="18"/>
      <c r="QPD48" s="18"/>
      <c r="QPE48" s="18"/>
      <c r="QPF48" s="18"/>
      <c r="QPG48" s="18"/>
      <c r="QPH48" s="18"/>
      <c r="QPI48" s="18"/>
      <c r="QPJ48" s="18"/>
      <c r="QPK48" s="18"/>
      <c r="QPL48" s="18"/>
      <c r="QPM48" s="18"/>
      <c r="QPN48" s="18"/>
      <c r="QPO48" s="18"/>
      <c r="QPP48" s="18"/>
      <c r="QPQ48" s="18"/>
      <c r="QPR48" s="18"/>
      <c r="QPS48" s="18"/>
      <c r="QPT48" s="18"/>
      <c r="QPU48" s="18"/>
      <c r="QPV48" s="18"/>
      <c r="QPW48" s="18"/>
      <c r="QPX48" s="18"/>
      <c r="QPY48" s="18"/>
      <c r="QPZ48" s="18"/>
      <c r="QQA48" s="18"/>
      <c r="QQB48" s="18"/>
      <c r="QQC48" s="18"/>
      <c r="QQD48" s="18"/>
      <c r="QQE48" s="18"/>
      <c r="QQF48" s="18"/>
      <c r="QQG48" s="18"/>
      <c r="QQH48" s="18"/>
      <c r="QQI48" s="18"/>
      <c r="QQJ48" s="18"/>
      <c r="QQK48" s="18"/>
      <c r="QQL48" s="18"/>
      <c r="QQM48" s="18"/>
      <c r="QQN48" s="18"/>
      <c r="QQO48" s="18"/>
      <c r="QQP48" s="18"/>
      <c r="QQQ48" s="18"/>
      <c r="QQR48" s="18"/>
      <c r="QQS48" s="18"/>
      <c r="QQT48" s="18"/>
      <c r="QQU48" s="18"/>
      <c r="QQV48" s="18"/>
      <c r="QQW48" s="18"/>
      <c r="QQX48" s="18"/>
      <c r="QQY48" s="18"/>
      <c r="QQZ48" s="18"/>
      <c r="QRA48" s="18"/>
      <c r="QRB48" s="18"/>
      <c r="QRC48" s="18"/>
      <c r="QRD48" s="18"/>
      <c r="QRE48" s="18"/>
      <c r="QRF48" s="18"/>
      <c r="QRG48" s="18"/>
      <c r="QRH48" s="18"/>
      <c r="QRI48" s="18"/>
      <c r="QRJ48" s="18"/>
      <c r="QRK48" s="18"/>
      <c r="QRL48" s="18"/>
      <c r="QRM48" s="18"/>
      <c r="QRN48" s="18"/>
      <c r="QRO48" s="18"/>
      <c r="QRP48" s="18"/>
      <c r="QRQ48" s="18"/>
      <c r="QRR48" s="18"/>
      <c r="QRS48" s="18"/>
      <c r="QRT48" s="18"/>
      <c r="QRU48" s="18"/>
      <c r="QRV48" s="18"/>
      <c r="QRW48" s="18"/>
      <c r="QRX48" s="18"/>
      <c r="QRY48" s="18"/>
      <c r="QRZ48" s="18"/>
      <c r="QSA48" s="18"/>
      <c r="QSB48" s="18"/>
      <c r="QSC48" s="18"/>
      <c r="QSD48" s="18"/>
      <c r="QSE48" s="18"/>
      <c r="QSF48" s="18"/>
      <c r="QSG48" s="18"/>
      <c r="QSH48" s="18"/>
      <c r="QSI48" s="18"/>
      <c r="QSJ48" s="18"/>
      <c r="QSK48" s="18"/>
      <c r="QSL48" s="18"/>
      <c r="QSM48" s="18"/>
      <c r="QSN48" s="18"/>
      <c r="QSO48" s="18"/>
      <c r="QSP48" s="18"/>
      <c r="QSQ48" s="18"/>
      <c r="QSR48" s="18"/>
      <c r="QSS48" s="18"/>
      <c r="QST48" s="18"/>
      <c r="QSU48" s="18"/>
      <c r="QSV48" s="18"/>
      <c r="QSW48" s="18"/>
      <c r="QSX48" s="18"/>
      <c r="QSY48" s="18"/>
      <c r="QSZ48" s="18"/>
      <c r="QTA48" s="18"/>
      <c r="QTB48" s="18"/>
      <c r="QTC48" s="18"/>
      <c r="QTD48" s="18"/>
      <c r="QTE48" s="18"/>
      <c r="QTF48" s="18"/>
      <c r="QTG48" s="18"/>
      <c r="QTH48" s="18"/>
      <c r="QTI48" s="18"/>
      <c r="QTJ48" s="18"/>
      <c r="QTK48" s="18"/>
      <c r="QTL48" s="18"/>
      <c r="QTM48" s="18"/>
      <c r="QTN48" s="18"/>
      <c r="QTO48" s="18"/>
      <c r="QTP48" s="18"/>
      <c r="QTQ48" s="18"/>
      <c r="QTR48" s="18"/>
      <c r="QTS48" s="18"/>
      <c r="QTT48" s="18"/>
      <c r="QTU48" s="18"/>
      <c r="QTV48" s="18"/>
      <c r="QTW48" s="18"/>
      <c r="QTX48" s="18"/>
      <c r="QTY48" s="18"/>
      <c r="QTZ48" s="18"/>
      <c r="QUA48" s="18"/>
      <c r="QUB48" s="18"/>
      <c r="QUC48" s="18"/>
      <c r="QUD48" s="18"/>
      <c r="QUE48" s="18"/>
      <c r="QUF48" s="18"/>
      <c r="QUG48" s="18"/>
      <c r="QUH48" s="18"/>
      <c r="QUI48" s="18"/>
      <c r="QUJ48" s="18"/>
      <c r="QUK48" s="18"/>
      <c r="QUL48" s="18"/>
      <c r="QUM48" s="18"/>
      <c r="QUN48" s="18"/>
      <c r="QUO48" s="18"/>
      <c r="QUP48" s="18"/>
      <c r="QUQ48" s="18"/>
      <c r="QUR48" s="18"/>
      <c r="QUS48" s="18"/>
      <c r="QUT48" s="18"/>
      <c r="QUU48" s="18"/>
      <c r="QUV48" s="18"/>
      <c r="QUW48" s="18"/>
      <c r="QUX48" s="18"/>
      <c r="QUY48" s="18"/>
      <c r="QUZ48" s="18"/>
      <c r="QVA48" s="18"/>
      <c r="QVB48" s="18"/>
      <c r="QVC48" s="18"/>
      <c r="QVD48" s="18"/>
      <c r="QVE48" s="18"/>
      <c r="QVF48" s="18"/>
      <c r="QVG48" s="18"/>
      <c r="QVH48" s="18"/>
      <c r="QVI48" s="18"/>
      <c r="QVJ48" s="18"/>
      <c r="QVK48" s="18"/>
      <c r="QVL48" s="18"/>
      <c r="QVM48" s="18"/>
      <c r="QVN48" s="18"/>
      <c r="QVO48" s="18"/>
      <c r="QVP48" s="18"/>
      <c r="QVQ48" s="18"/>
      <c r="QVR48" s="18"/>
      <c r="QVS48" s="18"/>
      <c r="QVT48" s="18"/>
      <c r="QVU48" s="18"/>
      <c r="QVV48" s="18"/>
      <c r="QVW48" s="18"/>
      <c r="QVX48" s="18"/>
      <c r="QVY48" s="18"/>
      <c r="QVZ48" s="18"/>
      <c r="QWA48" s="18"/>
      <c r="QWB48" s="18"/>
      <c r="QWC48" s="18"/>
      <c r="QWD48" s="18"/>
      <c r="QWE48" s="18"/>
      <c r="QWF48" s="18"/>
      <c r="QWG48" s="18"/>
      <c r="QWH48" s="18"/>
      <c r="QWI48" s="18"/>
      <c r="QWJ48" s="18"/>
      <c r="QWK48" s="18"/>
      <c r="QWL48" s="18"/>
      <c r="QWM48" s="18"/>
      <c r="QWN48" s="18"/>
      <c r="QWO48" s="18"/>
      <c r="QWP48" s="18"/>
      <c r="QWQ48" s="18"/>
      <c r="QWR48" s="18"/>
      <c r="QWS48" s="18"/>
      <c r="QWT48" s="18"/>
      <c r="QWU48" s="18"/>
      <c r="QWV48" s="18"/>
      <c r="QWW48" s="18"/>
      <c r="QWX48" s="18"/>
      <c r="QWY48" s="18"/>
      <c r="QWZ48" s="18"/>
      <c r="QXA48" s="18"/>
      <c r="QXB48" s="18"/>
      <c r="QXC48" s="18"/>
      <c r="QXD48" s="18"/>
      <c r="QXE48" s="18"/>
      <c r="QXF48" s="18"/>
      <c r="QXG48" s="18"/>
      <c r="QXH48" s="18"/>
      <c r="QXI48" s="18"/>
      <c r="QXJ48" s="18"/>
      <c r="QXK48" s="18"/>
      <c r="QXL48" s="18"/>
      <c r="QXM48" s="18"/>
      <c r="QXN48" s="18"/>
      <c r="QXO48" s="18"/>
      <c r="QXP48" s="18"/>
      <c r="QXQ48" s="18"/>
      <c r="QXR48" s="18"/>
      <c r="QXS48" s="18"/>
      <c r="QXT48" s="18"/>
      <c r="QXU48" s="18"/>
      <c r="QXV48" s="18"/>
      <c r="QXW48" s="18"/>
      <c r="QXX48" s="18"/>
      <c r="QXY48" s="18"/>
      <c r="QXZ48" s="18"/>
      <c r="QYA48" s="18"/>
      <c r="QYB48" s="18"/>
      <c r="QYC48" s="18"/>
      <c r="QYD48" s="18"/>
      <c r="QYE48" s="18"/>
      <c r="QYF48" s="18"/>
      <c r="QYG48" s="18"/>
      <c r="QYH48" s="18"/>
      <c r="QYI48" s="18"/>
      <c r="QYJ48" s="18"/>
      <c r="QYK48" s="18"/>
      <c r="QYL48" s="18"/>
      <c r="QYM48" s="18"/>
      <c r="QYN48" s="18"/>
      <c r="QYO48" s="18"/>
      <c r="QYP48" s="18"/>
      <c r="QYQ48" s="18"/>
      <c r="QYR48" s="18"/>
      <c r="QYS48" s="18"/>
      <c r="QYT48" s="18"/>
      <c r="QYU48" s="18"/>
      <c r="QYV48" s="18"/>
      <c r="QYW48" s="18"/>
      <c r="QYX48" s="18"/>
      <c r="QYY48" s="18"/>
      <c r="QYZ48" s="18"/>
      <c r="QZA48" s="18"/>
      <c r="QZB48" s="18"/>
      <c r="QZC48" s="18"/>
      <c r="QZD48" s="18"/>
      <c r="QZE48" s="18"/>
      <c r="QZF48" s="18"/>
      <c r="QZG48" s="18"/>
      <c r="QZH48" s="18"/>
      <c r="QZI48" s="18"/>
      <c r="QZJ48" s="18"/>
      <c r="QZK48" s="18"/>
      <c r="QZL48" s="18"/>
      <c r="QZM48" s="18"/>
      <c r="QZN48" s="18"/>
      <c r="QZO48" s="18"/>
      <c r="QZP48" s="18"/>
      <c r="QZQ48" s="18"/>
      <c r="QZR48" s="18"/>
      <c r="QZS48" s="18"/>
      <c r="QZT48" s="18"/>
      <c r="QZU48" s="18"/>
      <c r="QZV48" s="18"/>
      <c r="QZW48" s="18"/>
      <c r="QZX48" s="18"/>
      <c r="QZY48" s="18"/>
      <c r="QZZ48" s="18"/>
      <c r="RAA48" s="18"/>
      <c r="RAB48" s="18"/>
      <c r="RAC48" s="18"/>
      <c r="RAD48" s="18"/>
      <c r="RAE48" s="18"/>
      <c r="RAF48" s="18"/>
      <c r="RAG48" s="18"/>
      <c r="RAH48" s="18"/>
      <c r="RAI48" s="18"/>
      <c r="RAJ48" s="18"/>
      <c r="RAK48" s="18"/>
      <c r="RAL48" s="18"/>
      <c r="RAM48" s="18"/>
      <c r="RAN48" s="18"/>
      <c r="RAO48" s="18"/>
      <c r="RAP48" s="18"/>
      <c r="RAQ48" s="18"/>
      <c r="RAR48" s="18"/>
      <c r="RAS48" s="18"/>
      <c r="RAT48" s="18"/>
      <c r="RAU48" s="18"/>
      <c r="RAV48" s="18"/>
      <c r="RAW48" s="18"/>
      <c r="RAX48" s="18"/>
      <c r="RAY48" s="18"/>
      <c r="RAZ48" s="18"/>
      <c r="RBA48" s="18"/>
      <c r="RBB48" s="18"/>
      <c r="RBC48" s="18"/>
      <c r="RBD48" s="18"/>
      <c r="RBE48" s="18"/>
      <c r="RBF48" s="18"/>
      <c r="RBG48" s="18"/>
      <c r="RBH48" s="18"/>
      <c r="RBI48" s="18"/>
      <c r="RBJ48" s="18"/>
      <c r="RBK48" s="18"/>
      <c r="RBL48" s="18"/>
      <c r="RBM48" s="18"/>
      <c r="RBN48" s="18"/>
      <c r="RBO48" s="18"/>
      <c r="RBP48" s="18"/>
      <c r="RBQ48" s="18"/>
      <c r="RBR48" s="18"/>
      <c r="RBS48" s="18"/>
      <c r="RBT48" s="18"/>
      <c r="RBU48" s="18"/>
      <c r="RBV48" s="18"/>
      <c r="RBW48" s="18"/>
      <c r="RBX48" s="18"/>
      <c r="RBY48" s="18"/>
      <c r="RBZ48" s="18"/>
      <c r="RCA48" s="18"/>
      <c r="RCB48" s="18"/>
      <c r="RCC48" s="18"/>
      <c r="RCD48" s="18"/>
      <c r="RCE48" s="18"/>
      <c r="RCF48" s="18"/>
      <c r="RCG48" s="18"/>
      <c r="RCH48" s="18"/>
      <c r="RCI48" s="18"/>
      <c r="RCJ48" s="18"/>
      <c r="RCK48" s="18"/>
      <c r="RCL48" s="18"/>
      <c r="RCM48" s="18"/>
      <c r="RCN48" s="18"/>
      <c r="RCO48" s="18"/>
      <c r="RCP48" s="18"/>
      <c r="RCQ48" s="18"/>
      <c r="RCR48" s="18"/>
      <c r="RCS48" s="18"/>
      <c r="RCT48" s="18"/>
      <c r="RCU48" s="18"/>
      <c r="RCV48" s="18"/>
      <c r="RCW48" s="18"/>
      <c r="RCX48" s="18"/>
      <c r="RCY48" s="18"/>
      <c r="RCZ48" s="18"/>
      <c r="RDA48" s="18"/>
      <c r="RDB48" s="18"/>
      <c r="RDC48" s="18"/>
      <c r="RDD48" s="18"/>
      <c r="RDE48" s="18"/>
      <c r="RDF48" s="18"/>
      <c r="RDG48" s="18"/>
      <c r="RDH48" s="18"/>
      <c r="RDI48" s="18"/>
      <c r="RDJ48" s="18"/>
      <c r="RDK48" s="18"/>
      <c r="RDL48" s="18"/>
      <c r="RDM48" s="18"/>
      <c r="RDN48" s="18"/>
      <c r="RDO48" s="18"/>
      <c r="RDP48" s="18"/>
      <c r="RDQ48" s="18"/>
      <c r="RDR48" s="18"/>
      <c r="RDS48" s="18"/>
      <c r="RDT48" s="18"/>
      <c r="RDU48" s="18"/>
      <c r="RDV48" s="18"/>
      <c r="RDW48" s="18"/>
      <c r="RDX48" s="18"/>
      <c r="RDY48" s="18"/>
      <c r="RDZ48" s="18"/>
      <c r="REA48" s="18"/>
      <c r="REB48" s="18"/>
      <c r="REC48" s="18"/>
      <c r="RED48" s="18"/>
      <c r="REE48" s="18"/>
      <c r="REF48" s="18"/>
      <c r="REG48" s="18"/>
      <c r="REH48" s="18"/>
      <c r="REI48" s="18"/>
      <c r="REJ48" s="18"/>
      <c r="REK48" s="18"/>
      <c r="REL48" s="18"/>
      <c r="REM48" s="18"/>
      <c r="REN48" s="18"/>
      <c r="REO48" s="18"/>
      <c r="REP48" s="18"/>
      <c r="REQ48" s="18"/>
      <c r="RER48" s="18"/>
      <c r="RES48" s="18"/>
      <c r="RET48" s="18"/>
      <c r="REU48" s="18"/>
      <c r="REV48" s="18"/>
      <c r="REW48" s="18"/>
      <c r="REX48" s="18"/>
      <c r="REY48" s="18"/>
      <c r="REZ48" s="18"/>
      <c r="RFA48" s="18"/>
      <c r="RFB48" s="18"/>
      <c r="RFC48" s="18"/>
      <c r="RFD48" s="18"/>
      <c r="RFE48" s="18"/>
      <c r="RFF48" s="18"/>
      <c r="RFG48" s="18"/>
      <c r="RFH48" s="18"/>
      <c r="RFI48" s="18"/>
      <c r="RFJ48" s="18"/>
      <c r="RFK48" s="18"/>
      <c r="RFL48" s="18"/>
      <c r="RFM48" s="18"/>
      <c r="RFN48" s="18"/>
      <c r="RFO48" s="18"/>
      <c r="RFP48" s="18"/>
      <c r="RFQ48" s="18"/>
      <c r="RFR48" s="18"/>
      <c r="RFS48" s="18"/>
      <c r="RFT48" s="18"/>
      <c r="RFU48" s="18"/>
      <c r="RFV48" s="18"/>
      <c r="RFW48" s="18"/>
      <c r="RFX48" s="18"/>
      <c r="RFY48" s="18"/>
      <c r="RFZ48" s="18"/>
      <c r="RGA48" s="18"/>
      <c r="RGB48" s="18"/>
      <c r="RGC48" s="18"/>
      <c r="RGD48" s="18"/>
      <c r="RGE48" s="18"/>
      <c r="RGF48" s="18"/>
      <c r="RGG48" s="18"/>
      <c r="RGH48" s="18"/>
      <c r="RGI48" s="18"/>
      <c r="RGJ48" s="18"/>
      <c r="RGK48" s="18"/>
      <c r="RGL48" s="18"/>
      <c r="RGM48" s="18"/>
      <c r="RGN48" s="18"/>
      <c r="RGO48" s="18"/>
      <c r="RGP48" s="18"/>
      <c r="RGQ48" s="18"/>
      <c r="RGR48" s="18"/>
      <c r="RGS48" s="18"/>
      <c r="RGT48" s="18"/>
      <c r="RGU48" s="18"/>
      <c r="RGV48" s="18"/>
      <c r="RGW48" s="18"/>
      <c r="RGX48" s="18"/>
      <c r="RGY48" s="18"/>
      <c r="RGZ48" s="18"/>
      <c r="RHA48" s="18"/>
      <c r="RHB48" s="18"/>
      <c r="RHC48" s="18"/>
      <c r="RHD48" s="18"/>
      <c r="RHE48" s="18"/>
      <c r="RHF48" s="18"/>
      <c r="RHG48" s="18"/>
      <c r="RHH48" s="18"/>
      <c r="RHI48" s="18"/>
      <c r="RHJ48" s="18"/>
      <c r="RHK48" s="18"/>
      <c r="RHL48" s="18"/>
      <c r="RHM48" s="18"/>
      <c r="RHN48" s="18"/>
      <c r="RHO48" s="18"/>
      <c r="RHP48" s="18"/>
      <c r="RHQ48" s="18"/>
      <c r="RHR48" s="18"/>
      <c r="RHS48" s="18"/>
      <c r="RHT48" s="18"/>
      <c r="RHU48" s="18"/>
      <c r="RHV48" s="18"/>
      <c r="RHW48" s="18"/>
      <c r="RHX48" s="18"/>
      <c r="RHY48" s="18"/>
      <c r="RHZ48" s="18"/>
      <c r="RIA48" s="18"/>
      <c r="RIB48" s="18"/>
      <c r="RIC48" s="18"/>
      <c r="RID48" s="18"/>
      <c r="RIE48" s="18"/>
      <c r="RIF48" s="18"/>
      <c r="RIG48" s="18"/>
      <c r="RIH48" s="18"/>
      <c r="RII48" s="18"/>
      <c r="RIJ48" s="18"/>
      <c r="RIK48" s="18"/>
      <c r="RIL48" s="18"/>
      <c r="RIM48" s="18"/>
      <c r="RIN48" s="18"/>
      <c r="RIO48" s="18"/>
      <c r="RIP48" s="18"/>
      <c r="RIQ48" s="18"/>
      <c r="RIR48" s="18"/>
      <c r="RIS48" s="18"/>
      <c r="RIT48" s="18"/>
      <c r="RIU48" s="18"/>
      <c r="RIV48" s="18"/>
      <c r="RIW48" s="18"/>
      <c r="RIX48" s="18"/>
      <c r="RIY48" s="18"/>
      <c r="RIZ48" s="18"/>
      <c r="RJA48" s="18"/>
      <c r="RJB48" s="18"/>
      <c r="RJC48" s="18"/>
      <c r="RJD48" s="18"/>
      <c r="RJE48" s="18"/>
      <c r="RJF48" s="18"/>
      <c r="RJG48" s="18"/>
      <c r="RJH48" s="18"/>
      <c r="RJI48" s="18"/>
      <c r="RJJ48" s="18"/>
      <c r="RJK48" s="18"/>
      <c r="RJL48" s="18"/>
      <c r="RJM48" s="18"/>
      <c r="RJN48" s="18"/>
      <c r="RJO48" s="18"/>
      <c r="RJP48" s="18"/>
      <c r="RJQ48" s="18"/>
      <c r="RJR48" s="18"/>
      <c r="RJS48" s="18"/>
      <c r="RJT48" s="18"/>
      <c r="RJU48" s="18"/>
      <c r="RJV48" s="18"/>
      <c r="RJW48" s="18"/>
      <c r="RJX48" s="18"/>
      <c r="RJY48" s="18"/>
      <c r="RJZ48" s="18"/>
      <c r="RKA48" s="18"/>
      <c r="RKB48" s="18"/>
      <c r="RKC48" s="18"/>
      <c r="RKD48" s="18"/>
      <c r="RKE48" s="18"/>
      <c r="RKF48" s="18"/>
      <c r="RKG48" s="18"/>
      <c r="RKH48" s="18"/>
      <c r="RKI48" s="18"/>
      <c r="RKJ48" s="18"/>
      <c r="RKK48" s="18"/>
      <c r="RKL48" s="18"/>
      <c r="RKM48" s="18"/>
      <c r="RKN48" s="18"/>
      <c r="RKO48" s="18"/>
      <c r="RKP48" s="18"/>
      <c r="RKQ48" s="18"/>
      <c r="RKR48" s="18"/>
      <c r="RKS48" s="18"/>
      <c r="RKT48" s="18"/>
      <c r="RKU48" s="18"/>
      <c r="RKV48" s="18"/>
      <c r="RKW48" s="18"/>
      <c r="RKX48" s="18"/>
      <c r="RKY48" s="18"/>
      <c r="RKZ48" s="18"/>
      <c r="RLA48" s="18"/>
      <c r="RLB48" s="18"/>
      <c r="RLC48" s="18"/>
      <c r="RLD48" s="18"/>
      <c r="RLE48" s="18"/>
      <c r="RLF48" s="18"/>
      <c r="RLG48" s="18"/>
      <c r="RLH48" s="18"/>
      <c r="RLI48" s="18"/>
      <c r="RLJ48" s="18"/>
      <c r="RLK48" s="18"/>
      <c r="RLL48" s="18"/>
      <c r="RLM48" s="18"/>
      <c r="RLN48" s="18"/>
      <c r="RLO48" s="18"/>
      <c r="RLP48" s="18"/>
      <c r="RLQ48" s="18"/>
      <c r="RLR48" s="18"/>
      <c r="RLS48" s="18"/>
      <c r="RLT48" s="18"/>
      <c r="RLU48" s="18"/>
      <c r="RLV48" s="18"/>
      <c r="RLW48" s="18"/>
      <c r="RLX48" s="18"/>
      <c r="RLY48" s="18"/>
      <c r="RLZ48" s="18"/>
      <c r="RMA48" s="18"/>
      <c r="RMB48" s="18"/>
      <c r="RMC48" s="18"/>
      <c r="RMD48" s="18"/>
      <c r="RME48" s="18"/>
      <c r="RMF48" s="18"/>
      <c r="RMG48" s="18"/>
      <c r="RMH48" s="18"/>
      <c r="RMI48" s="18"/>
      <c r="RMJ48" s="18"/>
      <c r="RMK48" s="18"/>
      <c r="RML48" s="18"/>
      <c r="RMM48" s="18"/>
      <c r="RMN48" s="18"/>
      <c r="RMO48" s="18"/>
      <c r="RMP48" s="18"/>
      <c r="RMQ48" s="18"/>
      <c r="RMR48" s="18"/>
      <c r="RMS48" s="18"/>
      <c r="RMT48" s="18"/>
      <c r="RMU48" s="18"/>
      <c r="RMV48" s="18"/>
      <c r="RMW48" s="18"/>
      <c r="RMX48" s="18"/>
      <c r="RMY48" s="18"/>
      <c r="RMZ48" s="18"/>
      <c r="RNA48" s="18"/>
      <c r="RNB48" s="18"/>
      <c r="RNC48" s="18"/>
      <c r="RND48" s="18"/>
      <c r="RNE48" s="18"/>
      <c r="RNF48" s="18"/>
      <c r="RNG48" s="18"/>
      <c r="RNH48" s="18"/>
      <c r="RNI48" s="18"/>
      <c r="RNJ48" s="18"/>
      <c r="RNK48" s="18"/>
      <c r="RNL48" s="18"/>
      <c r="RNM48" s="18"/>
      <c r="RNN48" s="18"/>
      <c r="RNO48" s="18"/>
      <c r="RNP48" s="18"/>
      <c r="RNQ48" s="18"/>
      <c r="RNR48" s="18"/>
      <c r="RNS48" s="18"/>
      <c r="RNT48" s="18"/>
      <c r="RNU48" s="18"/>
      <c r="RNV48" s="18"/>
      <c r="RNW48" s="18"/>
      <c r="RNX48" s="18"/>
      <c r="RNY48" s="18"/>
      <c r="RNZ48" s="18"/>
      <c r="ROA48" s="18"/>
      <c r="ROB48" s="18"/>
      <c r="ROC48" s="18"/>
      <c r="ROD48" s="18"/>
      <c r="ROE48" s="18"/>
      <c r="ROF48" s="18"/>
      <c r="ROG48" s="18"/>
      <c r="ROH48" s="18"/>
      <c r="ROI48" s="18"/>
      <c r="ROJ48" s="18"/>
      <c r="ROK48" s="18"/>
      <c r="ROL48" s="18"/>
      <c r="ROM48" s="18"/>
      <c r="RON48" s="18"/>
      <c r="ROO48" s="18"/>
      <c r="ROP48" s="18"/>
      <c r="ROQ48" s="18"/>
      <c r="ROR48" s="18"/>
      <c r="ROS48" s="18"/>
      <c r="ROT48" s="18"/>
      <c r="ROU48" s="18"/>
      <c r="ROV48" s="18"/>
      <c r="ROW48" s="18"/>
      <c r="ROX48" s="18"/>
      <c r="ROY48" s="18"/>
      <c r="ROZ48" s="18"/>
      <c r="RPA48" s="18"/>
      <c r="RPB48" s="18"/>
      <c r="RPC48" s="18"/>
      <c r="RPD48" s="18"/>
      <c r="RPE48" s="18"/>
      <c r="RPF48" s="18"/>
      <c r="RPG48" s="18"/>
      <c r="RPH48" s="18"/>
      <c r="RPI48" s="18"/>
      <c r="RPJ48" s="18"/>
      <c r="RPK48" s="18"/>
      <c r="RPL48" s="18"/>
      <c r="RPM48" s="18"/>
      <c r="RPN48" s="18"/>
      <c r="RPO48" s="18"/>
      <c r="RPP48" s="18"/>
      <c r="RPQ48" s="18"/>
      <c r="RPR48" s="18"/>
      <c r="RPS48" s="18"/>
      <c r="RPT48" s="18"/>
      <c r="RPU48" s="18"/>
      <c r="RPV48" s="18"/>
      <c r="RPW48" s="18"/>
      <c r="RPX48" s="18"/>
      <c r="RPY48" s="18"/>
      <c r="RPZ48" s="18"/>
      <c r="RQA48" s="18"/>
      <c r="RQB48" s="18"/>
      <c r="RQC48" s="18"/>
      <c r="RQD48" s="18"/>
      <c r="RQE48" s="18"/>
      <c r="RQF48" s="18"/>
      <c r="RQG48" s="18"/>
      <c r="RQH48" s="18"/>
      <c r="RQI48" s="18"/>
      <c r="RQJ48" s="18"/>
      <c r="RQK48" s="18"/>
      <c r="RQL48" s="18"/>
      <c r="RQM48" s="18"/>
      <c r="RQN48" s="18"/>
      <c r="RQO48" s="18"/>
      <c r="RQP48" s="18"/>
      <c r="RQQ48" s="18"/>
      <c r="RQR48" s="18"/>
      <c r="RQS48" s="18"/>
      <c r="RQT48" s="18"/>
      <c r="RQU48" s="18"/>
      <c r="RQV48" s="18"/>
      <c r="RQW48" s="18"/>
      <c r="RQX48" s="18"/>
      <c r="RQY48" s="18"/>
      <c r="RQZ48" s="18"/>
      <c r="RRA48" s="18"/>
      <c r="RRB48" s="18"/>
      <c r="RRC48" s="18"/>
      <c r="RRD48" s="18"/>
      <c r="RRE48" s="18"/>
      <c r="RRF48" s="18"/>
      <c r="RRG48" s="18"/>
      <c r="RRH48" s="18"/>
      <c r="RRI48" s="18"/>
      <c r="RRJ48" s="18"/>
      <c r="RRK48" s="18"/>
      <c r="RRL48" s="18"/>
      <c r="RRM48" s="18"/>
      <c r="RRN48" s="18"/>
      <c r="RRO48" s="18"/>
      <c r="RRP48" s="18"/>
      <c r="RRQ48" s="18"/>
      <c r="RRR48" s="18"/>
      <c r="RRS48" s="18"/>
      <c r="RRT48" s="18"/>
      <c r="RRU48" s="18"/>
      <c r="RRV48" s="18"/>
      <c r="RRW48" s="18"/>
      <c r="RRX48" s="18"/>
      <c r="RRY48" s="18"/>
      <c r="RRZ48" s="18"/>
      <c r="RSA48" s="18"/>
      <c r="RSB48" s="18"/>
      <c r="RSC48" s="18"/>
      <c r="RSD48" s="18"/>
      <c r="RSE48" s="18"/>
      <c r="RSF48" s="18"/>
      <c r="RSG48" s="18"/>
      <c r="RSH48" s="18"/>
      <c r="RSI48" s="18"/>
      <c r="RSJ48" s="18"/>
      <c r="RSK48" s="18"/>
      <c r="RSL48" s="18"/>
      <c r="RSM48" s="18"/>
      <c r="RSN48" s="18"/>
      <c r="RSO48" s="18"/>
      <c r="RSP48" s="18"/>
      <c r="RSQ48" s="18"/>
      <c r="RSR48" s="18"/>
      <c r="RSS48" s="18"/>
      <c r="RST48" s="18"/>
      <c r="RSU48" s="18"/>
      <c r="RSV48" s="18"/>
      <c r="RSW48" s="18"/>
      <c r="RSX48" s="18"/>
      <c r="RSY48" s="18"/>
      <c r="RSZ48" s="18"/>
      <c r="RTA48" s="18"/>
      <c r="RTB48" s="18"/>
      <c r="RTC48" s="18"/>
      <c r="RTD48" s="18"/>
      <c r="RTE48" s="18"/>
      <c r="RTF48" s="18"/>
      <c r="RTG48" s="18"/>
      <c r="RTH48" s="18"/>
      <c r="RTI48" s="18"/>
      <c r="RTJ48" s="18"/>
      <c r="RTK48" s="18"/>
      <c r="RTL48" s="18"/>
      <c r="RTM48" s="18"/>
      <c r="RTN48" s="18"/>
      <c r="RTO48" s="18"/>
      <c r="RTP48" s="18"/>
      <c r="RTQ48" s="18"/>
      <c r="RTR48" s="18"/>
      <c r="RTS48" s="18"/>
      <c r="RTT48" s="18"/>
      <c r="RTU48" s="18"/>
      <c r="RTV48" s="18"/>
      <c r="RTW48" s="18"/>
      <c r="RTX48" s="18"/>
      <c r="RTY48" s="18"/>
      <c r="RTZ48" s="18"/>
      <c r="RUA48" s="18"/>
      <c r="RUB48" s="18"/>
      <c r="RUC48" s="18"/>
      <c r="RUD48" s="18"/>
      <c r="RUE48" s="18"/>
      <c r="RUF48" s="18"/>
      <c r="RUG48" s="18"/>
      <c r="RUH48" s="18"/>
      <c r="RUI48" s="18"/>
      <c r="RUJ48" s="18"/>
      <c r="RUK48" s="18"/>
      <c r="RUL48" s="18"/>
      <c r="RUM48" s="18"/>
      <c r="RUN48" s="18"/>
      <c r="RUO48" s="18"/>
      <c r="RUP48" s="18"/>
      <c r="RUQ48" s="18"/>
      <c r="RUR48" s="18"/>
      <c r="RUS48" s="18"/>
      <c r="RUT48" s="18"/>
      <c r="RUU48" s="18"/>
      <c r="RUV48" s="18"/>
      <c r="RUW48" s="18"/>
      <c r="RUX48" s="18"/>
      <c r="RUY48" s="18"/>
      <c r="RUZ48" s="18"/>
      <c r="RVA48" s="18"/>
      <c r="RVB48" s="18"/>
      <c r="RVC48" s="18"/>
      <c r="RVD48" s="18"/>
      <c r="RVE48" s="18"/>
      <c r="RVF48" s="18"/>
      <c r="RVG48" s="18"/>
      <c r="RVH48" s="18"/>
      <c r="RVI48" s="18"/>
      <c r="RVJ48" s="18"/>
      <c r="RVK48" s="18"/>
      <c r="RVL48" s="18"/>
      <c r="RVM48" s="18"/>
      <c r="RVN48" s="18"/>
      <c r="RVO48" s="18"/>
      <c r="RVP48" s="18"/>
      <c r="RVQ48" s="18"/>
      <c r="RVR48" s="18"/>
      <c r="RVS48" s="18"/>
      <c r="RVT48" s="18"/>
      <c r="RVU48" s="18"/>
      <c r="RVV48" s="18"/>
      <c r="RVW48" s="18"/>
      <c r="RVX48" s="18"/>
      <c r="RVY48" s="18"/>
      <c r="RVZ48" s="18"/>
      <c r="RWA48" s="18"/>
      <c r="RWB48" s="18"/>
      <c r="RWC48" s="18"/>
      <c r="RWD48" s="18"/>
      <c r="RWE48" s="18"/>
      <c r="RWF48" s="18"/>
      <c r="RWG48" s="18"/>
      <c r="RWH48" s="18"/>
      <c r="RWI48" s="18"/>
      <c r="RWJ48" s="18"/>
      <c r="RWK48" s="18"/>
      <c r="RWL48" s="18"/>
      <c r="RWM48" s="18"/>
      <c r="RWN48" s="18"/>
      <c r="RWO48" s="18"/>
      <c r="RWP48" s="18"/>
      <c r="RWQ48" s="18"/>
      <c r="RWR48" s="18"/>
      <c r="RWS48" s="18"/>
      <c r="RWT48" s="18"/>
      <c r="RWU48" s="18"/>
      <c r="RWV48" s="18"/>
      <c r="RWW48" s="18"/>
      <c r="RWX48" s="18"/>
      <c r="RWY48" s="18"/>
      <c r="RWZ48" s="18"/>
      <c r="RXA48" s="18"/>
      <c r="RXB48" s="18"/>
      <c r="RXC48" s="18"/>
      <c r="RXD48" s="18"/>
      <c r="RXE48" s="18"/>
      <c r="RXF48" s="18"/>
      <c r="RXG48" s="18"/>
      <c r="RXH48" s="18"/>
      <c r="RXI48" s="18"/>
      <c r="RXJ48" s="18"/>
      <c r="RXK48" s="18"/>
      <c r="RXL48" s="18"/>
      <c r="RXM48" s="18"/>
      <c r="RXN48" s="18"/>
      <c r="RXO48" s="18"/>
      <c r="RXP48" s="18"/>
      <c r="RXQ48" s="18"/>
      <c r="RXR48" s="18"/>
      <c r="RXS48" s="18"/>
      <c r="RXT48" s="18"/>
      <c r="RXU48" s="18"/>
      <c r="RXV48" s="18"/>
      <c r="RXW48" s="18"/>
      <c r="RXX48" s="18"/>
      <c r="RXY48" s="18"/>
      <c r="RXZ48" s="18"/>
      <c r="RYA48" s="18"/>
      <c r="RYB48" s="18"/>
      <c r="RYC48" s="18"/>
      <c r="RYD48" s="18"/>
      <c r="RYE48" s="18"/>
      <c r="RYF48" s="18"/>
      <c r="RYG48" s="18"/>
      <c r="RYH48" s="18"/>
      <c r="RYI48" s="18"/>
      <c r="RYJ48" s="18"/>
      <c r="RYK48" s="18"/>
      <c r="RYL48" s="18"/>
      <c r="RYM48" s="18"/>
      <c r="RYN48" s="18"/>
      <c r="RYO48" s="18"/>
      <c r="RYP48" s="18"/>
      <c r="RYQ48" s="18"/>
      <c r="RYR48" s="18"/>
      <c r="RYS48" s="18"/>
      <c r="RYT48" s="18"/>
      <c r="RYU48" s="18"/>
      <c r="RYV48" s="18"/>
      <c r="RYW48" s="18"/>
      <c r="RYX48" s="18"/>
      <c r="RYY48" s="18"/>
      <c r="RYZ48" s="18"/>
      <c r="RZA48" s="18"/>
      <c r="RZB48" s="18"/>
      <c r="RZC48" s="18"/>
      <c r="RZD48" s="18"/>
      <c r="RZE48" s="18"/>
      <c r="RZF48" s="18"/>
      <c r="RZG48" s="18"/>
      <c r="RZH48" s="18"/>
      <c r="RZI48" s="18"/>
      <c r="RZJ48" s="18"/>
      <c r="RZK48" s="18"/>
      <c r="RZL48" s="18"/>
      <c r="RZM48" s="18"/>
      <c r="RZN48" s="18"/>
      <c r="RZO48" s="18"/>
      <c r="RZP48" s="18"/>
      <c r="RZQ48" s="18"/>
      <c r="RZR48" s="18"/>
      <c r="RZS48" s="18"/>
      <c r="RZT48" s="18"/>
      <c r="RZU48" s="18"/>
      <c r="RZV48" s="18"/>
      <c r="RZW48" s="18"/>
      <c r="RZX48" s="18"/>
      <c r="RZY48" s="18"/>
      <c r="RZZ48" s="18"/>
      <c r="SAA48" s="18"/>
      <c r="SAB48" s="18"/>
      <c r="SAC48" s="18"/>
      <c r="SAD48" s="18"/>
      <c r="SAE48" s="18"/>
      <c r="SAF48" s="18"/>
      <c r="SAG48" s="18"/>
      <c r="SAH48" s="18"/>
      <c r="SAI48" s="18"/>
      <c r="SAJ48" s="18"/>
      <c r="SAK48" s="18"/>
      <c r="SAL48" s="18"/>
      <c r="SAM48" s="18"/>
      <c r="SAN48" s="18"/>
      <c r="SAO48" s="18"/>
      <c r="SAP48" s="18"/>
      <c r="SAQ48" s="18"/>
      <c r="SAR48" s="18"/>
      <c r="SAS48" s="18"/>
      <c r="SAT48" s="18"/>
      <c r="SAU48" s="18"/>
      <c r="SAV48" s="18"/>
      <c r="SAW48" s="18"/>
      <c r="SAX48" s="18"/>
      <c r="SAY48" s="18"/>
      <c r="SAZ48" s="18"/>
      <c r="SBA48" s="18"/>
      <c r="SBB48" s="18"/>
      <c r="SBC48" s="18"/>
      <c r="SBD48" s="18"/>
      <c r="SBE48" s="18"/>
      <c r="SBF48" s="18"/>
      <c r="SBG48" s="18"/>
      <c r="SBH48" s="18"/>
      <c r="SBI48" s="18"/>
      <c r="SBJ48" s="18"/>
      <c r="SBK48" s="18"/>
      <c r="SBL48" s="18"/>
      <c r="SBM48" s="18"/>
      <c r="SBN48" s="18"/>
      <c r="SBO48" s="18"/>
      <c r="SBP48" s="18"/>
      <c r="SBQ48" s="18"/>
      <c r="SBR48" s="18"/>
      <c r="SBS48" s="18"/>
      <c r="SBT48" s="18"/>
      <c r="SBU48" s="18"/>
      <c r="SBV48" s="18"/>
      <c r="SBW48" s="18"/>
      <c r="SBX48" s="18"/>
      <c r="SBY48" s="18"/>
      <c r="SBZ48" s="18"/>
      <c r="SCA48" s="18"/>
      <c r="SCB48" s="18"/>
      <c r="SCC48" s="18"/>
      <c r="SCD48" s="18"/>
      <c r="SCE48" s="18"/>
      <c r="SCF48" s="18"/>
      <c r="SCG48" s="18"/>
      <c r="SCH48" s="18"/>
      <c r="SCI48" s="18"/>
      <c r="SCJ48" s="18"/>
      <c r="SCK48" s="18"/>
      <c r="SCL48" s="18"/>
      <c r="SCM48" s="18"/>
      <c r="SCN48" s="18"/>
      <c r="SCO48" s="18"/>
      <c r="SCP48" s="18"/>
      <c r="SCQ48" s="18"/>
      <c r="SCR48" s="18"/>
      <c r="SCS48" s="18"/>
      <c r="SCT48" s="18"/>
      <c r="SCU48" s="18"/>
      <c r="SCV48" s="18"/>
      <c r="SCW48" s="18"/>
      <c r="SCX48" s="18"/>
      <c r="SCY48" s="18"/>
      <c r="SCZ48" s="18"/>
      <c r="SDA48" s="18"/>
      <c r="SDB48" s="18"/>
      <c r="SDC48" s="18"/>
      <c r="SDD48" s="18"/>
      <c r="SDE48" s="18"/>
      <c r="SDF48" s="18"/>
      <c r="SDG48" s="18"/>
      <c r="SDH48" s="18"/>
      <c r="SDI48" s="18"/>
      <c r="SDJ48" s="18"/>
      <c r="SDK48" s="18"/>
      <c r="SDL48" s="18"/>
      <c r="SDM48" s="18"/>
      <c r="SDN48" s="18"/>
      <c r="SDO48" s="18"/>
      <c r="SDP48" s="18"/>
      <c r="SDQ48" s="18"/>
      <c r="SDR48" s="18"/>
      <c r="SDS48" s="18"/>
      <c r="SDT48" s="18"/>
      <c r="SDU48" s="18"/>
      <c r="SDV48" s="18"/>
      <c r="SDW48" s="18"/>
      <c r="SDX48" s="18"/>
      <c r="SDY48" s="18"/>
      <c r="SDZ48" s="18"/>
      <c r="SEA48" s="18"/>
      <c r="SEB48" s="18"/>
      <c r="SEC48" s="18"/>
      <c r="SED48" s="18"/>
      <c r="SEE48" s="18"/>
      <c r="SEF48" s="18"/>
      <c r="SEG48" s="18"/>
      <c r="SEH48" s="18"/>
      <c r="SEI48" s="18"/>
      <c r="SEJ48" s="18"/>
      <c r="SEK48" s="18"/>
      <c r="SEL48" s="18"/>
      <c r="SEM48" s="18"/>
      <c r="SEN48" s="18"/>
      <c r="SEO48" s="18"/>
      <c r="SEP48" s="18"/>
      <c r="SEQ48" s="18"/>
      <c r="SER48" s="18"/>
      <c r="SES48" s="18"/>
      <c r="SET48" s="18"/>
      <c r="SEU48" s="18"/>
      <c r="SEV48" s="18"/>
      <c r="SEW48" s="18"/>
      <c r="SEX48" s="18"/>
      <c r="SEY48" s="18"/>
      <c r="SEZ48" s="18"/>
      <c r="SFA48" s="18"/>
      <c r="SFB48" s="18"/>
      <c r="SFC48" s="18"/>
      <c r="SFD48" s="18"/>
      <c r="SFE48" s="18"/>
      <c r="SFF48" s="18"/>
      <c r="SFG48" s="18"/>
      <c r="SFH48" s="18"/>
      <c r="SFI48" s="18"/>
      <c r="SFJ48" s="18"/>
      <c r="SFK48" s="18"/>
      <c r="SFL48" s="18"/>
      <c r="SFM48" s="18"/>
      <c r="SFN48" s="18"/>
      <c r="SFO48" s="18"/>
      <c r="SFP48" s="18"/>
      <c r="SFQ48" s="18"/>
      <c r="SFR48" s="18"/>
      <c r="SFS48" s="18"/>
      <c r="SFT48" s="18"/>
      <c r="SFU48" s="18"/>
      <c r="SFV48" s="18"/>
      <c r="SFW48" s="18"/>
      <c r="SFX48" s="18"/>
      <c r="SFY48" s="18"/>
      <c r="SFZ48" s="18"/>
      <c r="SGA48" s="18"/>
      <c r="SGB48" s="18"/>
      <c r="SGC48" s="18"/>
      <c r="SGD48" s="18"/>
      <c r="SGE48" s="18"/>
      <c r="SGF48" s="18"/>
      <c r="SGG48" s="18"/>
      <c r="SGH48" s="18"/>
      <c r="SGI48" s="18"/>
      <c r="SGJ48" s="18"/>
      <c r="SGK48" s="18"/>
      <c r="SGL48" s="18"/>
      <c r="SGM48" s="18"/>
      <c r="SGN48" s="18"/>
      <c r="SGO48" s="18"/>
      <c r="SGP48" s="18"/>
      <c r="SGQ48" s="18"/>
      <c r="SGR48" s="18"/>
      <c r="SGS48" s="18"/>
      <c r="SGT48" s="18"/>
      <c r="SGU48" s="18"/>
      <c r="SGV48" s="18"/>
      <c r="SGW48" s="18"/>
      <c r="SGX48" s="18"/>
      <c r="SGY48" s="18"/>
      <c r="SGZ48" s="18"/>
      <c r="SHA48" s="18"/>
      <c r="SHB48" s="18"/>
      <c r="SHC48" s="18"/>
      <c r="SHD48" s="18"/>
      <c r="SHE48" s="18"/>
      <c r="SHF48" s="18"/>
      <c r="SHG48" s="18"/>
      <c r="SHH48" s="18"/>
      <c r="SHI48" s="18"/>
      <c r="SHJ48" s="18"/>
      <c r="SHK48" s="18"/>
      <c r="SHL48" s="18"/>
      <c r="SHM48" s="18"/>
      <c r="SHN48" s="18"/>
      <c r="SHO48" s="18"/>
      <c r="SHP48" s="18"/>
      <c r="SHQ48" s="18"/>
      <c r="SHR48" s="18"/>
      <c r="SHS48" s="18"/>
      <c r="SHT48" s="18"/>
      <c r="SHU48" s="18"/>
      <c r="SHV48" s="18"/>
      <c r="SHW48" s="18"/>
      <c r="SHX48" s="18"/>
      <c r="SHY48" s="18"/>
      <c r="SHZ48" s="18"/>
      <c r="SIA48" s="18"/>
      <c r="SIB48" s="18"/>
      <c r="SIC48" s="18"/>
      <c r="SID48" s="18"/>
      <c r="SIE48" s="18"/>
      <c r="SIF48" s="18"/>
      <c r="SIG48" s="18"/>
      <c r="SIH48" s="18"/>
      <c r="SII48" s="18"/>
      <c r="SIJ48" s="18"/>
      <c r="SIK48" s="18"/>
      <c r="SIL48" s="18"/>
      <c r="SIM48" s="18"/>
      <c r="SIN48" s="18"/>
      <c r="SIO48" s="18"/>
      <c r="SIP48" s="18"/>
      <c r="SIQ48" s="18"/>
      <c r="SIR48" s="18"/>
      <c r="SIS48" s="18"/>
      <c r="SIT48" s="18"/>
      <c r="SIU48" s="18"/>
      <c r="SIV48" s="18"/>
      <c r="SIW48" s="18"/>
      <c r="SIX48" s="18"/>
      <c r="SIY48" s="18"/>
      <c r="SIZ48" s="18"/>
      <c r="SJA48" s="18"/>
      <c r="SJB48" s="18"/>
      <c r="SJC48" s="18"/>
      <c r="SJD48" s="18"/>
      <c r="SJE48" s="18"/>
      <c r="SJF48" s="18"/>
      <c r="SJG48" s="18"/>
      <c r="SJH48" s="18"/>
      <c r="SJI48" s="18"/>
      <c r="SJJ48" s="18"/>
      <c r="SJK48" s="18"/>
      <c r="SJL48" s="18"/>
      <c r="SJM48" s="18"/>
      <c r="SJN48" s="18"/>
      <c r="SJO48" s="18"/>
      <c r="SJP48" s="18"/>
      <c r="SJQ48" s="18"/>
      <c r="SJR48" s="18"/>
      <c r="SJS48" s="18"/>
      <c r="SJT48" s="18"/>
      <c r="SJU48" s="18"/>
      <c r="SJV48" s="18"/>
      <c r="SJW48" s="18"/>
      <c r="SJX48" s="18"/>
      <c r="SJY48" s="18"/>
      <c r="SJZ48" s="18"/>
      <c r="SKA48" s="18"/>
      <c r="SKB48" s="18"/>
      <c r="SKC48" s="18"/>
      <c r="SKD48" s="18"/>
      <c r="SKE48" s="18"/>
      <c r="SKF48" s="18"/>
      <c r="SKG48" s="18"/>
      <c r="SKH48" s="18"/>
      <c r="SKI48" s="18"/>
      <c r="SKJ48" s="18"/>
      <c r="SKK48" s="18"/>
      <c r="SKL48" s="18"/>
      <c r="SKM48" s="18"/>
      <c r="SKN48" s="18"/>
      <c r="SKO48" s="18"/>
      <c r="SKP48" s="18"/>
      <c r="SKQ48" s="18"/>
      <c r="SKR48" s="18"/>
      <c r="SKS48" s="18"/>
      <c r="SKT48" s="18"/>
      <c r="SKU48" s="18"/>
      <c r="SKV48" s="18"/>
      <c r="SKW48" s="18"/>
      <c r="SKX48" s="18"/>
      <c r="SKY48" s="18"/>
      <c r="SKZ48" s="18"/>
      <c r="SLA48" s="18"/>
      <c r="SLB48" s="18"/>
      <c r="SLC48" s="18"/>
      <c r="SLD48" s="18"/>
      <c r="SLE48" s="18"/>
      <c r="SLF48" s="18"/>
      <c r="SLG48" s="18"/>
      <c r="SLH48" s="18"/>
      <c r="SLI48" s="18"/>
      <c r="SLJ48" s="18"/>
      <c r="SLK48" s="18"/>
      <c r="SLL48" s="18"/>
      <c r="SLM48" s="18"/>
      <c r="SLN48" s="18"/>
      <c r="SLO48" s="18"/>
      <c r="SLP48" s="18"/>
      <c r="SLQ48" s="18"/>
      <c r="SLR48" s="18"/>
      <c r="SLS48" s="18"/>
      <c r="SLT48" s="18"/>
      <c r="SLU48" s="18"/>
      <c r="SLV48" s="18"/>
      <c r="SLW48" s="18"/>
      <c r="SLX48" s="18"/>
      <c r="SLY48" s="18"/>
      <c r="SLZ48" s="18"/>
      <c r="SMA48" s="18"/>
      <c r="SMB48" s="18"/>
      <c r="SMC48" s="18"/>
      <c r="SMD48" s="18"/>
      <c r="SME48" s="18"/>
      <c r="SMF48" s="18"/>
      <c r="SMG48" s="18"/>
      <c r="SMH48" s="18"/>
      <c r="SMI48" s="18"/>
      <c r="SMJ48" s="18"/>
      <c r="SMK48" s="18"/>
      <c r="SML48" s="18"/>
      <c r="SMM48" s="18"/>
      <c r="SMN48" s="18"/>
      <c r="SMO48" s="18"/>
      <c r="SMP48" s="18"/>
      <c r="SMQ48" s="18"/>
      <c r="SMR48" s="18"/>
      <c r="SMS48" s="18"/>
      <c r="SMT48" s="18"/>
      <c r="SMU48" s="18"/>
      <c r="SMV48" s="18"/>
      <c r="SMW48" s="18"/>
      <c r="SMX48" s="18"/>
      <c r="SMY48" s="18"/>
      <c r="SMZ48" s="18"/>
      <c r="SNA48" s="18"/>
      <c r="SNB48" s="18"/>
      <c r="SNC48" s="18"/>
      <c r="SND48" s="18"/>
      <c r="SNE48" s="18"/>
      <c r="SNF48" s="18"/>
      <c r="SNG48" s="18"/>
      <c r="SNH48" s="18"/>
      <c r="SNI48" s="18"/>
      <c r="SNJ48" s="18"/>
      <c r="SNK48" s="18"/>
      <c r="SNL48" s="18"/>
      <c r="SNM48" s="18"/>
      <c r="SNN48" s="18"/>
      <c r="SNO48" s="18"/>
      <c r="SNP48" s="18"/>
      <c r="SNQ48" s="18"/>
      <c r="SNR48" s="18"/>
      <c r="SNS48" s="18"/>
      <c r="SNT48" s="18"/>
      <c r="SNU48" s="18"/>
      <c r="SNV48" s="18"/>
      <c r="SNW48" s="18"/>
      <c r="SNX48" s="18"/>
      <c r="SNY48" s="18"/>
      <c r="SNZ48" s="18"/>
      <c r="SOA48" s="18"/>
      <c r="SOB48" s="18"/>
      <c r="SOC48" s="18"/>
      <c r="SOD48" s="18"/>
      <c r="SOE48" s="18"/>
      <c r="SOF48" s="18"/>
      <c r="SOG48" s="18"/>
      <c r="SOH48" s="18"/>
      <c r="SOI48" s="18"/>
      <c r="SOJ48" s="18"/>
      <c r="SOK48" s="18"/>
      <c r="SOL48" s="18"/>
      <c r="SOM48" s="18"/>
      <c r="SON48" s="18"/>
      <c r="SOO48" s="18"/>
      <c r="SOP48" s="18"/>
      <c r="SOQ48" s="18"/>
      <c r="SOR48" s="18"/>
      <c r="SOS48" s="18"/>
      <c r="SOT48" s="18"/>
      <c r="SOU48" s="18"/>
      <c r="SOV48" s="18"/>
      <c r="SOW48" s="18"/>
      <c r="SOX48" s="18"/>
      <c r="SOY48" s="18"/>
      <c r="SOZ48" s="18"/>
      <c r="SPA48" s="18"/>
      <c r="SPB48" s="18"/>
      <c r="SPC48" s="18"/>
      <c r="SPD48" s="18"/>
      <c r="SPE48" s="18"/>
      <c r="SPF48" s="18"/>
      <c r="SPG48" s="18"/>
      <c r="SPH48" s="18"/>
      <c r="SPI48" s="18"/>
      <c r="SPJ48" s="18"/>
      <c r="SPK48" s="18"/>
      <c r="SPL48" s="18"/>
      <c r="SPM48" s="18"/>
      <c r="SPN48" s="18"/>
      <c r="SPO48" s="18"/>
      <c r="SPP48" s="18"/>
      <c r="SPQ48" s="18"/>
      <c r="SPR48" s="18"/>
      <c r="SPS48" s="18"/>
      <c r="SPT48" s="18"/>
      <c r="SPU48" s="18"/>
      <c r="SPV48" s="18"/>
      <c r="SPW48" s="18"/>
      <c r="SPX48" s="18"/>
      <c r="SPY48" s="18"/>
      <c r="SPZ48" s="18"/>
      <c r="SQA48" s="18"/>
      <c r="SQB48" s="18"/>
      <c r="SQC48" s="18"/>
      <c r="SQD48" s="18"/>
      <c r="SQE48" s="18"/>
      <c r="SQF48" s="18"/>
      <c r="SQG48" s="18"/>
      <c r="SQH48" s="18"/>
      <c r="SQI48" s="18"/>
      <c r="SQJ48" s="18"/>
      <c r="SQK48" s="18"/>
      <c r="SQL48" s="18"/>
      <c r="SQM48" s="18"/>
      <c r="SQN48" s="18"/>
      <c r="SQO48" s="18"/>
      <c r="SQP48" s="18"/>
      <c r="SQQ48" s="18"/>
      <c r="SQR48" s="18"/>
      <c r="SQS48" s="18"/>
      <c r="SQT48" s="18"/>
      <c r="SQU48" s="18"/>
      <c r="SQV48" s="18"/>
      <c r="SQW48" s="18"/>
      <c r="SQX48" s="18"/>
      <c r="SQY48" s="18"/>
      <c r="SQZ48" s="18"/>
      <c r="SRA48" s="18"/>
      <c r="SRB48" s="18"/>
      <c r="SRC48" s="18"/>
      <c r="SRD48" s="18"/>
      <c r="SRE48" s="18"/>
      <c r="SRF48" s="18"/>
      <c r="SRG48" s="18"/>
      <c r="SRH48" s="18"/>
      <c r="SRI48" s="18"/>
      <c r="SRJ48" s="18"/>
      <c r="SRK48" s="18"/>
      <c r="SRL48" s="18"/>
      <c r="SRM48" s="18"/>
      <c r="SRN48" s="18"/>
      <c r="SRO48" s="18"/>
      <c r="SRP48" s="18"/>
      <c r="SRQ48" s="18"/>
      <c r="SRR48" s="18"/>
      <c r="SRS48" s="18"/>
      <c r="SRT48" s="18"/>
      <c r="SRU48" s="18"/>
      <c r="SRV48" s="18"/>
      <c r="SRW48" s="18"/>
      <c r="SRX48" s="18"/>
      <c r="SRY48" s="18"/>
      <c r="SRZ48" s="18"/>
      <c r="SSA48" s="18"/>
      <c r="SSB48" s="18"/>
      <c r="SSC48" s="18"/>
      <c r="SSD48" s="18"/>
      <c r="SSE48" s="18"/>
      <c r="SSF48" s="18"/>
      <c r="SSG48" s="18"/>
      <c r="SSH48" s="18"/>
      <c r="SSI48" s="18"/>
      <c r="SSJ48" s="18"/>
      <c r="SSK48" s="18"/>
      <c r="SSL48" s="18"/>
      <c r="SSM48" s="18"/>
      <c r="SSN48" s="18"/>
      <c r="SSO48" s="18"/>
      <c r="SSP48" s="18"/>
      <c r="SSQ48" s="18"/>
      <c r="SSR48" s="18"/>
      <c r="SSS48" s="18"/>
      <c r="SST48" s="18"/>
      <c r="SSU48" s="18"/>
      <c r="SSV48" s="18"/>
      <c r="SSW48" s="18"/>
      <c r="SSX48" s="18"/>
      <c r="SSY48" s="18"/>
      <c r="SSZ48" s="18"/>
      <c r="STA48" s="18"/>
      <c r="STB48" s="18"/>
      <c r="STC48" s="18"/>
      <c r="STD48" s="18"/>
      <c r="STE48" s="18"/>
      <c r="STF48" s="18"/>
      <c r="STG48" s="18"/>
      <c r="STH48" s="18"/>
      <c r="STI48" s="18"/>
      <c r="STJ48" s="18"/>
      <c r="STK48" s="18"/>
      <c r="STL48" s="18"/>
      <c r="STM48" s="18"/>
      <c r="STN48" s="18"/>
      <c r="STO48" s="18"/>
      <c r="STP48" s="18"/>
      <c r="STQ48" s="18"/>
      <c r="STR48" s="18"/>
      <c r="STS48" s="18"/>
      <c r="STT48" s="18"/>
      <c r="STU48" s="18"/>
      <c r="STV48" s="18"/>
      <c r="STW48" s="18"/>
      <c r="STX48" s="18"/>
      <c r="STY48" s="18"/>
      <c r="STZ48" s="18"/>
      <c r="SUA48" s="18"/>
      <c r="SUB48" s="18"/>
      <c r="SUC48" s="18"/>
      <c r="SUD48" s="18"/>
      <c r="SUE48" s="18"/>
      <c r="SUF48" s="18"/>
      <c r="SUG48" s="18"/>
      <c r="SUH48" s="18"/>
      <c r="SUI48" s="18"/>
      <c r="SUJ48" s="18"/>
      <c r="SUK48" s="18"/>
      <c r="SUL48" s="18"/>
      <c r="SUM48" s="18"/>
      <c r="SUN48" s="18"/>
      <c r="SUO48" s="18"/>
      <c r="SUP48" s="18"/>
      <c r="SUQ48" s="18"/>
      <c r="SUR48" s="18"/>
      <c r="SUS48" s="18"/>
      <c r="SUT48" s="18"/>
      <c r="SUU48" s="18"/>
      <c r="SUV48" s="18"/>
      <c r="SUW48" s="18"/>
      <c r="SUX48" s="18"/>
      <c r="SUY48" s="18"/>
      <c r="SUZ48" s="18"/>
      <c r="SVA48" s="18"/>
      <c r="SVB48" s="18"/>
      <c r="SVC48" s="18"/>
      <c r="SVD48" s="18"/>
      <c r="SVE48" s="18"/>
      <c r="SVF48" s="18"/>
      <c r="SVG48" s="18"/>
      <c r="SVH48" s="18"/>
      <c r="SVI48" s="18"/>
      <c r="SVJ48" s="18"/>
      <c r="SVK48" s="18"/>
      <c r="SVL48" s="18"/>
      <c r="SVM48" s="18"/>
      <c r="SVN48" s="18"/>
      <c r="SVO48" s="18"/>
      <c r="SVP48" s="18"/>
      <c r="SVQ48" s="18"/>
      <c r="SVR48" s="18"/>
      <c r="SVS48" s="18"/>
      <c r="SVT48" s="18"/>
      <c r="SVU48" s="18"/>
      <c r="SVV48" s="18"/>
      <c r="SVW48" s="18"/>
      <c r="SVX48" s="18"/>
      <c r="SVY48" s="18"/>
      <c r="SVZ48" s="18"/>
      <c r="SWA48" s="18"/>
      <c r="SWB48" s="18"/>
      <c r="SWC48" s="18"/>
      <c r="SWD48" s="18"/>
      <c r="SWE48" s="18"/>
      <c r="SWF48" s="18"/>
      <c r="SWG48" s="18"/>
      <c r="SWH48" s="18"/>
      <c r="SWI48" s="18"/>
      <c r="SWJ48" s="18"/>
      <c r="SWK48" s="18"/>
      <c r="SWL48" s="18"/>
      <c r="SWM48" s="18"/>
      <c r="SWN48" s="18"/>
      <c r="SWO48" s="18"/>
      <c r="SWP48" s="18"/>
      <c r="SWQ48" s="18"/>
      <c r="SWR48" s="18"/>
      <c r="SWS48" s="18"/>
      <c r="SWT48" s="18"/>
      <c r="SWU48" s="18"/>
      <c r="SWV48" s="18"/>
      <c r="SWW48" s="18"/>
      <c r="SWX48" s="18"/>
      <c r="SWY48" s="18"/>
      <c r="SWZ48" s="18"/>
      <c r="SXA48" s="18"/>
      <c r="SXB48" s="18"/>
      <c r="SXC48" s="18"/>
      <c r="SXD48" s="18"/>
      <c r="SXE48" s="18"/>
      <c r="SXF48" s="18"/>
      <c r="SXG48" s="18"/>
      <c r="SXH48" s="18"/>
      <c r="SXI48" s="18"/>
      <c r="SXJ48" s="18"/>
      <c r="SXK48" s="18"/>
      <c r="SXL48" s="18"/>
      <c r="SXM48" s="18"/>
      <c r="SXN48" s="18"/>
      <c r="SXO48" s="18"/>
      <c r="SXP48" s="18"/>
      <c r="SXQ48" s="18"/>
      <c r="SXR48" s="18"/>
      <c r="SXS48" s="18"/>
      <c r="SXT48" s="18"/>
      <c r="SXU48" s="18"/>
      <c r="SXV48" s="18"/>
      <c r="SXW48" s="18"/>
      <c r="SXX48" s="18"/>
      <c r="SXY48" s="18"/>
      <c r="SXZ48" s="18"/>
      <c r="SYA48" s="18"/>
      <c r="SYB48" s="18"/>
      <c r="SYC48" s="18"/>
      <c r="SYD48" s="18"/>
      <c r="SYE48" s="18"/>
      <c r="SYF48" s="18"/>
      <c r="SYG48" s="18"/>
      <c r="SYH48" s="18"/>
      <c r="SYI48" s="18"/>
      <c r="SYJ48" s="18"/>
      <c r="SYK48" s="18"/>
      <c r="SYL48" s="18"/>
      <c r="SYM48" s="18"/>
      <c r="SYN48" s="18"/>
      <c r="SYO48" s="18"/>
      <c r="SYP48" s="18"/>
      <c r="SYQ48" s="18"/>
      <c r="SYR48" s="18"/>
      <c r="SYS48" s="18"/>
      <c r="SYT48" s="18"/>
      <c r="SYU48" s="18"/>
      <c r="SYV48" s="18"/>
      <c r="SYW48" s="18"/>
      <c r="SYX48" s="18"/>
      <c r="SYY48" s="18"/>
      <c r="SYZ48" s="18"/>
      <c r="SZA48" s="18"/>
      <c r="SZB48" s="18"/>
      <c r="SZC48" s="18"/>
      <c r="SZD48" s="18"/>
      <c r="SZE48" s="18"/>
      <c r="SZF48" s="18"/>
      <c r="SZG48" s="18"/>
      <c r="SZH48" s="18"/>
      <c r="SZI48" s="18"/>
      <c r="SZJ48" s="18"/>
      <c r="SZK48" s="18"/>
      <c r="SZL48" s="18"/>
      <c r="SZM48" s="18"/>
      <c r="SZN48" s="18"/>
      <c r="SZO48" s="18"/>
      <c r="SZP48" s="18"/>
      <c r="SZQ48" s="18"/>
      <c r="SZR48" s="18"/>
      <c r="SZS48" s="18"/>
      <c r="SZT48" s="18"/>
      <c r="SZU48" s="18"/>
      <c r="SZV48" s="18"/>
      <c r="SZW48" s="18"/>
      <c r="SZX48" s="18"/>
      <c r="SZY48" s="18"/>
      <c r="SZZ48" s="18"/>
      <c r="TAA48" s="18"/>
      <c r="TAB48" s="18"/>
      <c r="TAC48" s="18"/>
      <c r="TAD48" s="18"/>
      <c r="TAE48" s="18"/>
      <c r="TAF48" s="18"/>
      <c r="TAG48" s="18"/>
      <c r="TAH48" s="18"/>
      <c r="TAI48" s="18"/>
      <c r="TAJ48" s="18"/>
      <c r="TAK48" s="18"/>
      <c r="TAL48" s="18"/>
      <c r="TAM48" s="18"/>
      <c r="TAN48" s="18"/>
      <c r="TAO48" s="18"/>
      <c r="TAP48" s="18"/>
      <c r="TAQ48" s="18"/>
      <c r="TAR48" s="18"/>
      <c r="TAS48" s="18"/>
      <c r="TAT48" s="18"/>
      <c r="TAU48" s="18"/>
      <c r="TAV48" s="18"/>
      <c r="TAW48" s="18"/>
      <c r="TAX48" s="18"/>
      <c r="TAY48" s="18"/>
      <c r="TAZ48" s="18"/>
      <c r="TBA48" s="18"/>
      <c r="TBB48" s="18"/>
      <c r="TBC48" s="18"/>
      <c r="TBD48" s="18"/>
      <c r="TBE48" s="18"/>
      <c r="TBF48" s="18"/>
      <c r="TBG48" s="18"/>
      <c r="TBH48" s="18"/>
      <c r="TBI48" s="18"/>
      <c r="TBJ48" s="18"/>
      <c r="TBK48" s="18"/>
      <c r="TBL48" s="18"/>
      <c r="TBM48" s="18"/>
      <c r="TBN48" s="18"/>
      <c r="TBO48" s="18"/>
      <c r="TBP48" s="18"/>
      <c r="TBQ48" s="18"/>
      <c r="TBR48" s="18"/>
      <c r="TBS48" s="18"/>
      <c r="TBT48" s="18"/>
      <c r="TBU48" s="18"/>
      <c r="TBV48" s="18"/>
      <c r="TBW48" s="18"/>
      <c r="TBX48" s="18"/>
      <c r="TBY48" s="18"/>
      <c r="TBZ48" s="18"/>
      <c r="TCA48" s="18"/>
      <c r="TCB48" s="18"/>
      <c r="TCC48" s="18"/>
      <c r="TCD48" s="18"/>
      <c r="TCE48" s="18"/>
      <c r="TCF48" s="18"/>
      <c r="TCG48" s="18"/>
      <c r="TCH48" s="18"/>
      <c r="TCI48" s="18"/>
      <c r="TCJ48" s="18"/>
      <c r="TCK48" s="18"/>
      <c r="TCL48" s="18"/>
      <c r="TCM48" s="18"/>
      <c r="TCN48" s="18"/>
      <c r="TCO48" s="18"/>
      <c r="TCP48" s="18"/>
      <c r="TCQ48" s="18"/>
      <c r="TCR48" s="18"/>
      <c r="TCS48" s="18"/>
      <c r="TCT48" s="18"/>
      <c r="TCU48" s="18"/>
      <c r="TCV48" s="18"/>
      <c r="TCW48" s="18"/>
      <c r="TCX48" s="18"/>
      <c r="TCY48" s="18"/>
      <c r="TCZ48" s="18"/>
      <c r="TDA48" s="18"/>
      <c r="TDB48" s="18"/>
      <c r="TDC48" s="18"/>
      <c r="TDD48" s="18"/>
      <c r="TDE48" s="18"/>
      <c r="TDF48" s="18"/>
      <c r="TDG48" s="18"/>
      <c r="TDH48" s="18"/>
      <c r="TDI48" s="18"/>
      <c r="TDJ48" s="18"/>
      <c r="TDK48" s="18"/>
      <c r="TDL48" s="18"/>
      <c r="TDM48" s="18"/>
      <c r="TDN48" s="18"/>
      <c r="TDO48" s="18"/>
      <c r="TDP48" s="18"/>
      <c r="TDQ48" s="18"/>
      <c r="TDR48" s="18"/>
      <c r="TDS48" s="18"/>
      <c r="TDT48" s="18"/>
      <c r="TDU48" s="18"/>
      <c r="TDV48" s="18"/>
      <c r="TDW48" s="18"/>
      <c r="TDX48" s="18"/>
      <c r="TDY48" s="18"/>
      <c r="TDZ48" s="18"/>
      <c r="TEA48" s="18"/>
      <c r="TEB48" s="18"/>
      <c r="TEC48" s="18"/>
      <c r="TED48" s="18"/>
      <c r="TEE48" s="18"/>
      <c r="TEF48" s="18"/>
      <c r="TEG48" s="18"/>
      <c r="TEH48" s="18"/>
      <c r="TEI48" s="18"/>
      <c r="TEJ48" s="18"/>
      <c r="TEK48" s="18"/>
      <c r="TEL48" s="18"/>
      <c r="TEM48" s="18"/>
      <c r="TEN48" s="18"/>
      <c r="TEO48" s="18"/>
      <c r="TEP48" s="18"/>
      <c r="TEQ48" s="18"/>
      <c r="TER48" s="18"/>
      <c r="TES48" s="18"/>
      <c r="TET48" s="18"/>
      <c r="TEU48" s="18"/>
      <c r="TEV48" s="18"/>
      <c r="TEW48" s="18"/>
      <c r="TEX48" s="18"/>
      <c r="TEY48" s="18"/>
      <c r="TEZ48" s="18"/>
      <c r="TFA48" s="18"/>
      <c r="TFB48" s="18"/>
      <c r="TFC48" s="18"/>
      <c r="TFD48" s="18"/>
      <c r="TFE48" s="18"/>
      <c r="TFF48" s="18"/>
      <c r="TFG48" s="18"/>
      <c r="TFH48" s="18"/>
      <c r="TFI48" s="18"/>
      <c r="TFJ48" s="18"/>
      <c r="TFK48" s="18"/>
      <c r="TFL48" s="18"/>
      <c r="TFM48" s="18"/>
      <c r="TFN48" s="18"/>
      <c r="TFO48" s="18"/>
      <c r="TFP48" s="18"/>
      <c r="TFQ48" s="18"/>
      <c r="TFR48" s="18"/>
      <c r="TFS48" s="18"/>
      <c r="TFT48" s="18"/>
      <c r="TFU48" s="18"/>
      <c r="TFV48" s="18"/>
      <c r="TFW48" s="18"/>
      <c r="TFX48" s="18"/>
      <c r="TFY48" s="18"/>
      <c r="TFZ48" s="18"/>
      <c r="TGA48" s="18"/>
      <c r="TGB48" s="18"/>
      <c r="TGC48" s="18"/>
      <c r="TGD48" s="18"/>
      <c r="TGE48" s="18"/>
      <c r="TGF48" s="18"/>
      <c r="TGG48" s="18"/>
      <c r="TGH48" s="18"/>
      <c r="TGI48" s="18"/>
      <c r="TGJ48" s="18"/>
      <c r="TGK48" s="18"/>
      <c r="TGL48" s="18"/>
      <c r="TGM48" s="18"/>
      <c r="TGN48" s="18"/>
      <c r="TGO48" s="18"/>
      <c r="TGP48" s="18"/>
      <c r="TGQ48" s="18"/>
      <c r="TGR48" s="18"/>
      <c r="TGS48" s="18"/>
      <c r="TGT48" s="18"/>
      <c r="TGU48" s="18"/>
      <c r="TGV48" s="18"/>
      <c r="TGW48" s="18"/>
      <c r="TGX48" s="18"/>
      <c r="TGY48" s="18"/>
      <c r="TGZ48" s="18"/>
      <c r="THA48" s="18"/>
      <c r="THB48" s="18"/>
      <c r="THC48" s="18"/>
      <c r="THD48" s="18"/>
      <c r="THE48" s="18"/>
      <c r="THF48" s="18"/>
      <c r="THG48" s="18"/>
      <c r="THH48" s="18"/>
      <c r="THI48" s="18"/>
      <c r="THJ48" s="18"/>
      <c r="THK48" s="18"/>
      <c r="THL48" s="18"/>
      <c r="THM48" s="18"/>
      <c r="THN48" s="18"/>
      <c r="THO48" s="18"/>
      <c r="THP48" s="18"/>
      <c r="THQ48" s="18"/>
      <c r="THR48" s="18"/>
      <c r="THS48" s="18"/>
      <c r="THT48" s="18"/>
      <c r="THU48" s="18"/>
      <c r="THV48" s="18"/>
      <c r="THW48" s="18"/>
      <c r="THX48" s="18"/>
      <c r="THY48" s="18"/>
      <c r="THZ48" s="18"/>
      <c r="TIA48" s="18"/>
      <c r="TIB48" s="18"/>
      <c r="TIC48" s="18"/>
      <c r="TID48" s="18"/>
      <c r="TIE48" s="18"/>
      <c r="TIF48" s="18"/>
      <c r="TIG48" s="18"/>
      <c r="TIH48" s="18"/>
      <c r="TII48" s="18"/>
      <c r="TIJ48" s="18"/>
      <c r="TIK48" s="18"/>
      <c r="TIL48" s="18"/>
      <c r="TIM48" s="18"/>
      <c r="TIN48" s="18"/>
      <c r="TIO48" s="18"/>
      <c r="TIP48" s="18"/>
      <c r="TIQ48" s="18"/>
      <c r="TIR48" s="18"/>
      <c r="TIS48" s="18"/>
      <c r="TIT48" s="18"/>
      <c r="TIU48" s="18"/>
      <c r="TIV48" s="18"/>
      <c r="TIW48" s="18"/>
      <c r="TIX48" s="18"/>
      <c r="TIY48" s="18"/>
      <c r="TIZ48" s="18"/>
      <c r="TJA48" s="18"/>
      <c r="TJB48" s="18"/>
      <c r="TJC48" s="18"/>
      <c r="TJD48" s="18"/>
      <c r="TJE48" s="18"/>
      <c r="TJF48" s="18"/>
      <c r="TJG48" s="18"/>
      <c r="TJH48" s="18"/>
      <c r="TJI48" s="18"/>
      <c r="TJJ48" s="18"/>
      <c r="TJK48" s="18"/>
      <c r="TJL48" s="18"/>
      <c r="TJM48" s="18"/>
      <c r="TJN48" s="18"/>
      <c r="TJO48" s="18"/>
      <c r="TJP48" s="18"/>
      <c r="TJQ48" s="18"/>
      <c r="TJR48" s="18"/>
      <c r="TJS48" s="18"/>
      <c r="TJT48" s="18"/>
      <c r="TJU48" s="18"/>
      <c r="TJV48" s="18"/>
      <c r="TJW48" s="18"/>
      <c r="TJX48" s="18"/>
      <c r="TJY48" s="18"/>
      <c r="TJZ48" s="18"/>
      <c r="TKA48" s="18"/>
      <c r="TKB48" s="18"/>
      <c r="TKC48" s="18"/>
      <c r="TKD48" s="18"/>
      <c r="TKE48" s="18"/>
      <c r="TKF48" s="18"/>
      <c r="TKG48" s="18"/>
      <c r="TKH48" s="18"/>
      <c r="TKI48" s="18"/>
      <c r="TKJ48" s="18"/>
      <c r="TKK48" s="18"/>
      <c r="TKL48" s="18"/>
      <c r="TKM48" s="18"/>
      <c r="TKN48" s="18"/>
      <c r="TKO48" s="18"/>
      <c r="TKP48" s="18"/>
      <c r="TKQ48" s="18"/>
      <c r="TKR48" s="18"/>
      <c r="TKS48" s="18"/>
      <c r="TKT48" s="18"/>
      <c r="TKU48" s="18"/>
      <c r="TKV48" s="18"/>
      <c r="TKW48" s="18"/>
      <c r="TKX48" s="18"/>
      <c r="TKY48" s="18"/>
      <c r="TKZ48" s="18"/>
      <c r="TLA48" s="18"/>
      <c r="TLB48" s="18"/>
      <c r="TLC48" s="18"/>
      <c r="TLD48" s="18"/>
      <c r="TLE48" s="18"/>
      <c r="TLF48" s="18"/>
      <c r="TLG48" s="18"/>
      <c r="TLH48" s="18"/>
      <c r="TLI48" s="18"/>
      <c r="TLJ48" s="18"/>
      <c r="TLK48" s="18"/>
      <c r="TLL48" s="18"/>
      <c r="TLM48" s="18"/>
      <c r="TLN48" s="18"/>
      <c r="TLO48" s="18"/>
      <c r="TLP48" s="18"/>
      <c r="TLQ48" s="18"/>
      <c r="TLR48" s="18"/>
      <c r="TLS48" s="18"/>
      <c r="TLT48" s="18"/>
      <c r="TLU48" s="18"/>
      <c r="TLV48" s="18"/>
      <c r="TLW48" s="18"/>
      <c r="TLX48" s="18"/>
      <c r="TLY48" s="18"/>
      <c r="TLZ48" s="18"/>
      <c r="TMA48" s="18"/>
      <c r="TMB48" s="18"/>
      <c r="TMC48" s="18"/>
      <c r="TMD48" s="18"/>
      <c r="TME48" s="18"/>
      <c r="TMF48" s="18"/>
      <c r="TMG48" s="18"/>
      <c r="TMH48" s="18"/>
      <c r="TMI48" s="18"/>
      <c r="TMJ48" s="18"/>
      <c r="TMK48" s="18"/>
      <c r="TML48" s="18"/>
      <c r="TMM48" s="18"/>
      <c r="TMN48" s="18"/>
      <c r="TMO48" s="18"/>
      <c r="TMP48" s="18"/>
      <c r="TMQ48" s="18"/>
      <c r="TMR48" s="18"/>
      <c r="TMS48" s="18"/>
      <c r="TMT48" s="18"/>
      <c r="TMU48" s="18"/>
      <c r="TMV48" s="18"/>
      <c r="TMW48" s="18"/>
      <c r="TMX48" s="18"/>
      <c r="TMY48" s="18"/>
      <c r="TMZ48" s="18"/>
      <c r="TNA48" s="18"/>
      <c r="TNB48" s="18"/>
      <c r="TNC48" s="18"/>
      <c r="TND48" s="18"/>
      <c r="TNE48" s="18"/>
      <c r="TNF48" s="18"/>
      <c r="TNG48" s="18"/>
      <c r="TNH48" s="18"/>
      <c r="TNI48" s="18"/>
      <c r="TNJ48" s="18"/>
      <c r="TNK48" s="18"/>
      <c r="TNL48" s="18"/>
      <c r="TNM48" s="18"/>
      <c r="TNN48" s="18"/>
      <c r="TNO48" s="18"/>
      <c r="TNP48" s="18"/>
      <c r="TNQ48" s="18"/>
      <c r="TNR48" s="18"/>
      <c r="TNS48" s="18"/>
      <c r="TNT48" s="18"/>
      <c r="TNU48" s="18"/>
      <c r="TNV48" s="18"/>
      <c r="TNW48" s="18"/>
      <c r="TNX48" s="18"/>
      <c r="TNY48" s="18"/>
      <c r="TNZ48" s="18"/>
      <c r="TOA48" s="18"/>
      <c r="TOB48" s="18"/>
      <c r="TOC48" s="18"/>
      <c r="TOD48" s="18"/>
      <c r="TOE48" s="18"/>
      <c r="TOF48" s="18"/>
      <c r="TOG48" s="18"/>
      <c r="TOH48" s="18"/>
      <c r="TOI48" s="18"/>
      <c r="TOJ48" s="18"/>
      <c r="TOK48" s="18"/>
      <c r="TOL48" s="18"/>
      <c r="TOM48" s="18"/>
      <c r="TON48" s="18"/>
      <c r="TOO48" s="18"/>
      <c r="TOP48" s="18"/>
      <c r="TOQ48" s="18"/>
      <c r="TOR48" s="18"/>
      <c r="TOS48" s="18"/>
      <c r="TOT48" s="18"/>
      <c r="TOU48" s="18"/>
      <c r="TOV48" s="18"/>
      <c r="TOW48" s="18"/>
      <c r="TOX48" s="18"/>
      <c r="TOY48" s="18"/>
      <c r="TOZ48" s="18"/>
      <c r="TPA48" s="18"/>
      <c r="TPB48" s="18"/>
      <c r="TPC48" s="18"/>
      <c r="TPD48" s="18"/>
      <c r="TPE48" s="18"/>
      <c r="TPF48" s="18"/>
      <c r="TPG48" s="18"/>
      <c r="TPH48" s="18"/>
      <c r="TPI48" s="18"/>
      <c r="TPJ48" s="18"/>
      <c r="TPK48" s="18"/>
      <c r="TPL48" s="18"/>
      <c r="TPM48" s="18"/>
      <c r="TPN48" s="18"/>
      <c r="TPO48" s="18"/>
      <c r="TPP48" s="18"/>
      <c r="TPQ48" s="18"/>
      <c r="TPR48" s="18"/>
      <c r="TPS48" s="18"/>
      <c r="TPT48" s="18"/>
      <c r="TPU48" s="18"/>
      <c r="TPV48" s="18"/>
      <c r="TPW48" s="18"/>
      <c r="TPX48" s="18"/>
      <c r="TPY48" s="18"/>
      <c r="TPZ48" s="18"/>
      <c r="TQA48" s="18"/>
      <c r="TQB48" s="18"/>
      <c r="TQC48" s="18"/>
      <c r="TQD48" s="18"/>
      <c r="TQE48" s="18"/>
      <c r="TQF48" s="18"/>
      <c r="TQG48" s="18"/>
      <c r="TQH48" s="18"/>
      <c r="TQI48" s="18"/>
      <c r="TQJ48" s="18"/>
      <c r="TQK48" s="18"/>
      <c r="TQL48" s="18"/>
      <c r="TQM48" s="18"/>
      <c r="TQN48" s="18"/>
      <c r="TQO48" s="18"/>
      <c r="TQP48" s="18"/>
      <c r="TQQ48" s="18"/>
      <c r="TQR48" s="18"/>
      <c r="TQS48" s="18"/>
      <c r="TQT48" s="18"/>
      <c r="TQU48" s="18"/>
      <c r="TQV48" s="18"/>
      <c r="TQW48" s="18"/>
      <c r="TQX48" s="18"/>
      <c r="TQY48" s="18"/>
      <c r="TQZ48" s="18"/>
      <c r="TRA48" s="18"/>
      <c r="TRB48" s="18"/>
      <c r="TRC48" s="18"/>
      <c r="TRD48" s="18"/>
      <c r="TRE48" s="18"/>
      <c r="TRF48" s="18"/>
      <c r="TRG48" s="18"/>
      <c r="TRH48" s="18"/>
      <c r="TRI48" s="18"/>
      <c r="TRJ48" s="18"/>
      <c r="TRK48" s="18"/>
      <c r="TRL48" s="18"/>
      <c r="TRM48" s="18"/>
      <c r="TRN48" s="18"/>
      <c r="TRO48" s="18"/>
      <c r="TRP48" s="18"/>
      <c r="TRQ48" s="18"/>
      <c r="TRR48" s="18"/>
      <c r="TRS48" s="18"/>
      <c r="TRT48" s="18"/>
      <c r="TRU48" s="18"/>
      <c r="TRV48" s="18"/>
      <c r="TRW48" s="18"/>
      <c r="TRX48" s="18"/>
      <c r="TRY48" s="18"/>
      <c r="TRZ48" s="18"/>
      <c r="TSA48" s="18"/>
      <c r="TSB48" s="18"/>
      <c r="TSC48" s="18"/>
      <c r="TSD48" s="18"/>
      <c r="TSE48" s="18"/>
      <c r="TSF48" s="18"/>
      <c r="TSG48" s="18"/>
      <c r="TSH48" s="18"/>
      <c r="TSI48" s="18"/>
      <c r="TSJ48" s="18"/>
      <c r="TSK48" s="18"/>
      <c r="TSL48" s="18"/>
      <c r="TSM48" s="18"/>
      <c r="TSN48" s="18"/>
      <c r="TSO48" s="18"/>
      <c r="TSP48" s="18"/>
      <c r="TSQ48" s="18"/>
      <c r="TSR48" s="18"/>
      <c r="TSS48" s="18"/>
      <c r="TST48" s="18"/>
      <c r="TSU48" s="18"/>
      <c r="TSV48" s="18"/>
      <c r="TSW48" s="18"/>
      <c r="TSX48" s="18"/>
      <c r="TSY48" s="18"/>
      <c r="TSZ48" s="18"/>
      <c r="TTA48" s="18"/>
      <c r="TTB48" s="18"/>
      <c r="TTC48" s="18"/>
      <c r="TTD48" s="18"/>
      <c r="TTE48" s="18"/>
      <c r="TTF48" s="18"/>
      <c r="TTG48" s="18"/>
      <c r="TTH48" s="18"/>
      <c r="TTI48" s="18"/>
      <c r="TTJ48" s="18"/>
      <c r="TTK48" s="18"/>
      <c r="TTL48" s="18"/>
      <c r="TTM48" s="18"/>
      <c r="TTN48" s="18"/>
      <c r="TTO48" s="18"/>
      <c r="TTP48" s="18"/>
      <c r="TTQ48" s="18"/>
      <c r="TTR48" s="18"/>
      <c r="TTS48" s="18"/>
      <c r="TTT48" s="18"/>
      <c r="TTU48" s="18"/>
      <c r="TTV48" s="18"/>
      <c r="TTW48" s="18"/>
      <c r="TTX48" s="18"/>
      <c r="TTY48" s="18"/>
      <c r="TTZ48" s="18"/>
      <c r="TUA48" s="18"/>
      <c r="TUB48" s="18"/>
      <c r="TUC48" s="18"/>
      <c r="TUD48" s="18"/>
      <c r="TUE48" s="18"/>
      <c r="TUF48" s="18"/>
      <c r="TUG48" s="18"/>
      <c r="TUH48" s="18"/>
      <c r="TUI48" s="18"/>
      <c r="TUJ48" s="18"/>
      <c r="TUK48" s="18"/>
      <c r="TUL48" s="18"/>
      <c r="TUM48" s="18"/>
      <c r="TUN48" s="18"/>
      <c r="TUO48" s="18"/>
      <c r="TUP48" s="18"/>
      <c r="TUQ48" s="18"/>
      <c r="TUR48" s="18"/>
      <c r="TUS48" s="18"/>
      <c r="TUT48" s="18"/>
      <c r="TUU48" s="18"/>
      <c r="TUV48" s="18"/>
      <c r="TUW48" s="18"/>
      <c r="TUX48" s="18"/>
      <c r="TUY48" s="18"/>
      <c r="TUZ48" s="18"/>
      <c r="TVA48" s="18"/>
      <c r="TVB48" s="18"/>
      <c r="TVC48" s="18"/>
      <c r="TVD48" s="18"/>
      <c r="TVE48" s="18"/>
      <c r="TVF48" s="18"/>
      <c r="TVG48" s="18"/>
      <c r="TVH48" s="18"/>
      <c r="TVI48" s="18"/>
      <c r="TVJ48" s="18"/>
      <c r="TVK48" s="18"/>
      <c r="TVL48" s="18"/>
      <c r="TVM48" s="18"/>
      <c r="TVN48" s="18"/>
      <c r="TVO48" s="18"/>
      <c r="TVP48" s="18"/>
      <c r="TVQ48" s="18"/>
      <c r="TVR48" s="18"/>
      <c r="TVS48" s="18"/>
      <c r="TVT48" s="18"/>
      <c r="TVU48" s="18"/>
      <c r="TVV48" s="18"/>
      <c r="TVW48" s="18"/>
      <c r="TVX48" s="18"/>
      <c r="TVY48" s="18"/>
      <c r="TVZ48" s="18"/>
      <c r="TWA48" s="18"/>
      <c r="TWB48" s="18"/>
      <c r="TWC48" s="18"/>
      <c r="TWD48" s="18"/>
      <c r="TWE48" s="18"/>
      <c r="TWF48" s="18"/>
      <c r="TWG48" s="18"/>
      <c r="TWH48" s="18"/>
      <c r="TWI48" s="18"/>
      <c r="TWJ48" s="18"/>
      <c r="TWK48" s="18"/>
      <c r="TWL48" s="18"/>
      <c r="TWM48" s="18"/>
      <c r="TWN48" s="18"/>
      <c r="TWO48" s="18"/>
      <c r="TWP48" s="18"/>
      <c r="TWQ48" s="18"/>
      <c r="TWR48" s="18"/>
      <c r="TWS48" s="18"/>
      <c r="TWT48" s="18"/>
      <c r="TWU48" s="18"/>
      <c r="TWV48" s="18"/>
      <c r="TWW48" s="18"/>
      <c r="TWX48" s="18"/>
      <c r="TWY48" s="18"/>
      <c r="TWZ48" s="18"/>
      <c r="TXA48" s="18"/>
      <c r="TXB48" s="18"/>
      <c r="TXC48" s="18"/>
      <c r="TXD48" s="18"/>
      <c r="TXE48" s="18"/>
      <c r="TXF48" s="18"/>
      <c r="TXG48" s="18"/>
      <c r="TXH48" s="18"/>
      <c r="TXI48" s="18"/>
      <c r="TXJ48" s="18"/>
      <c r="TXK48" s="18"/>
      <c r="TXL48" s="18"/>
      <c r="TXM48" s="18"/>
      <c r="TXN48" s="18"/>
      <c r="TXO48" s="18"/>
      <c r="TXP48" s="18"/>
      <c r="TXQ48" s="18"/>
      <c r="TXR48" s="18"/>
      <c r="TXS48" s="18"/>
      <c r="TXT48" s="18"/>
      <c r="TXU48" s="18"/>
      <c r="TXV48" s="18"/>
      <c r="TXW48" s="18"/>
      <c r="TXX48" s="18"/>
      <c r="TXY48" s="18"/>
      <c r="TXZ48" s="18"/>
      <c r="TYA48" s="18"/>
      <c r="TYB48" s="18"/>
      <c r="TYC48" s="18"/>
      <c r="TYD48" s="18"/>
      <c r="TYE48" s="18"/>
      <c r="TYF48" s="18"/>
      <c r="TYG48" s="18"/>
      <c r="TYH48" s="18"/>
      <c r="TYI48" s="18"/>
      <c r="TYJ48" s="18"/>
      <c r="TYK48" s="18"/>
      <c r="TYL48" s="18"/>
      <c r="TYM48" s="18"/>
      <c r="TYN48" s="18"/>
      <c r="TYO48" s="18"/>
      <c r="TYP48" s="18"/>
      <c r="TYQ48" s="18"/>
      <c r="TYR48" s="18"/>
      <c r="TYS48" s="18"/>
      <c r="TYT48" s="18"/>
      <c r="TYU48" s="18"/>
      <c r="TYV48" s="18"/>
      <c r="TYW48" s="18"/>
      <c r="TYX48" s="18"/>
      <c r="TYY48" s="18"/>
      <c r="TYZ48" s="18"/>
      <c r="TZA48" s="18"/>
      <c r="TZB48" s="18"/>
      <c r="TZC48" s="18"/>
      <c r="TZD48" s="18"/>
      <c r="TZE48" s="18"/>
      <c r="TZF48" s="18"/>
      <c r="TZG48" s="18"/>
      <c r="TZH48" s="18"/>
      <c r="TZI48" s="18"/>
      <c r="TZJ48" s="18"/>
      <c r="TZK48" s="18"/>
      <c r="TZL48" s="18"/>
      <c r="TZM48" s="18"/>
      <c r="TZN48" s="18"/>
      <c r="TZO48" s="18"/>
      <c r="TZP48" s="18"/>
      <c r="TZQ48" s="18"/>
      <c r="TZR48" s="18"/>
      <c r="TZS48" s="18"/>
      <c r="TZT48" s="18"/>
      <c r="TZU48" s="18"/>
      <c r="TZV48" s="18"/>
      <c r="TZW48" s="18"/>
      <c r="TZX48" s="18"/>
      <c r="TZY48" s="18"/>
      <c r="TZZ48" s="18"/>
      <c r="UAA48" s="18"/>
      <c r="UAB48" s="18"/>
      <c r="UAC48" s="18"/>
      <c r="UAD48" s="18"/>
      <c r="UAE48" s="18"/>
      <c r="UAF48" s="18"/>
      <c r="UAG48" s="18"/>
      <c r="UAH48" s="18"/>
      <c r="UAI48" s="18"/>
      <c r="UAJ48" s="18"/>
      <c r="UAK48" s="18"/>
      <c r="UAL48" s="18"/>
      <c r="UAM48" s="18"/>
      <c r="UAN48" s="18"/>
      <c r="UAO48" s="18"/>
      <c r="UAP48" s="18"/>
      <c r="UAQ48" s="18"/>
      <c r="UAR48" s="18"/>
      <c r="UAS48" s="18"/>
      <c r="UAT48" s="18"/>
      <c r="UAU48" s="18"/>
      <c r="UAV48" s="18"/>
      <c r="UAW48" s="18"/>
      <c r="UAX48" s="18"/>
      <c r="UAY48" s="18"/>
      <c r="UAZ48" s="18"/>
      <c r="UBA48" s="18"/>
      <c r="UBB48" s="18"/>
      <c r="UBC48" s="18"/>
      <c r="UBD48" s="18"/>
      <c r="UBE48" s="18"/>
      <c r="UBF48" s="18"/>
      <c r="UBG48" s="18"/>
      <c r="UBH48" s="18"/>
      <c r="UBI48" s="18"/>
      <c r="UBJ48" s="18"/>
      <c r="UBK48" s="18"/>
      <c r="UBL48" s="18"/>
      <c r="UBM48" s="18"/>
      <c r="UBN48" s="18"/>
      <c r="UBO48" s="18"/>
      <c r="UBP48" s="18"/>
      <c r="UBQ48" s="18"/>
      <c r="UBR48" s="18"/>
      <c r="UBS48" s="18"/>
      <c r="UBT48" s="18"/>
      <c r="UBU48" s="18"/>
      <c r="UBV48" s="18"/>
      <c r="UBW48" s="18"/>
      <c r="UBX48" s="18"/>
      <c r="UBY48" s="18"/>
      <c r="UBZ48" s="18"/>
      <c r="UCA48" s="18"/>
      <c r="UCB48" s="18"/>
      <c r="UCC48" s="18"/>
      <c r="UCD48" s="18"/>
      <c r="UCE48" s="18"/>
      <c r="UCF48" s="18"/>
      <c r="UCG48" s="18"/>
      <c r="UCH48" s="18"/>
      <c r="UCI48" s="18"/>
      <c r="UCJ48" s="18"/>
      <c r="UCK48" s="18"/>
      <c r="UCL48" s="18"/>
      <c r="UCM48" s="18"/>
      <c r="UCN48" s="18"/>
      <c r="UCO48" s="18"/>
      <c r="UCP48" s="18"/>
      <c r="UCQ48" s="18"/>
      <c r="UCR48" s="18"/>
      <c r="UCS48" s="18"/>
      <c r="UCT48" s="18"/>
      <c r="UCU48" s="18"/>
      <c r="UCV48" s="18"/>
      <c r="UCW48" s="18"/>
      <c r="UCX48" s="18"/>
      <c r="UCY48" s="18"/>
      <c r="UCZ48" s="18"/>
      <c r="UDA48" s="18"/>
      <c r="UDB48" s="18"/>
      <c r="UDC48" s="18"/>
      <c r="UDD48" s="18"/>
      <c r="UDE48" s="18"/>
      <c r="UDF48" s="18"/>
      <c r="UDG48" s="18"/>
      <c r="UDH48" s="18"/>
      <c r="UDI48" s="18"/>
      <c r="UDJ48" s="18"/>
      <c r="UDK48" s="18"/>
      <c r="UDL48" s="18"/>
      <c r="UDM48" s="18"/>
      <c r="UDN48" s="18"/>
      <c r="UDO48" s="18"/>
      <c r="UDP48" s="18"/>
      <c r="UDQ48" s="18"/>
      <c r="UDR48" s="18"/>
      <c r="UDS48" s="18"/>
      <c r="UDT48" s="18"/>
      <c r="UDU48" s="18"/>
      <c r="UDV48" s="18"/>
      <c r="UDW48" s="18"/>
      <c r="UDX48" s="18"/>
      <c r="UDY48" s="18"/>
      <c r="UDZ48" s="18"/>
      <c r="UEA48" s="18"/>
      <c r="UEB48" s="18"/>
      <c r="UEC48" s="18"/>
      <c r="UED48" s="18"/>
      <c r="UEE48" s="18"/>
      <c r="UEF48" s="18"/>
      <c r="UEG48" s="18"/>
      <c r="UEH48" s="18"/>
      <c r="UEI48" s="18"/>
      <c r="UEJ48" s="18"/>
      <c r="UEK48" s="18"/>
      <c r="UEL48" s="18"/>
      <c r="UEM48" s="18"/>
      <c r="UEN48" s="18"/>
      <c r="UEO48" s="18"/>
      <c r="UEP48" s="18"/>
      <c r="UEQ48" s="18"/>
      <c r="UER48" s="18"/>
      <c r="UES48" s="18"/>
      <c r="UET48" s="18"/>
      <c r="UEU48" s="18"/>
      <c r="UEV48" s="18"/>
      <c r="UEW48" s="18"/>
      <c r="UEX48" s="18"/>
      <c r="UEY48" s="18"/>
      <c r="UEZ48" s="18"/>
      <c r="UFA48" s="18"/>
      <c r="UFB48" s="18"/>
      <c r="UFC48" s="18"/>
      <c r="UFD48" s="18"/>
      <c r="UFE48" s="18"/>
      <c r="UFF48" s="18"/>
      <c r="UFG48" s="18"/>
      <c r="UFH48" s="18"/>
      <c r="UFI48" s="18"/>
      <c r="UFJ48" s="18"/>
      <c r="UFK48" s="18"/>
      <c r="UFL48" s="18"/>
      <c r="UFM48" s="18"/>
      <c r="UFN48" s="18"/>
      <c r="UFO48" s="18"/>
      <c r="UFP48" s="18"/>
      <c r="UFQ48" s="18"/>
      <c r="UFR48" s="18"/>
      <c r="UFS48" s="18"/>
      <c r="UFT48" s="18"/>
      <c r="UFU48" s="18"/>
      <c r="UFV48" s="18"/>
      <c r="UFW48" s="18"/>
      <c r="UFX48" s="18"/>
      <c r="UFY48" s="18"/>
      <c r="UFZ48" s="18"/>
      <c r="UGA48" s="18"/>
      <c r="UGB48" s="18"/>
      <c r="UGC48" s="18"/>
      <c r="UGD48" s="18"/>
      <c r="UGE48" s="18"/>
      <c r="UGF48" s="18"/>
      <c r="UGG48" s="18"/>
      <c r="UGH48" s="18"/>
      <c r="UGI48" s="18"/>
      <c r="UGJ48" s="18"/>
      <c r="UGK48" s="18"/>
      <c r="UGL48" s="18"/>
      <c r="UGM48" s="18"/>
      <c r="UGN48" s="18"/>
      <c r="UGO48" s="18"/>
      <c r="UGP48" s="18"/>
      <c r="UGQ48" s="18"/>
      <c r="UGR48" s="18"/>
      <c r="UGS48" s="18"/>
      <c r="UGT48" s="18"/>
      <c r="UGU48" s="18"/>
      <c r="UGV48" s="18"/>
      <c r="UGW48" s="18"/>
      <c r="UGX48" s="18"/>
      <c r="UGY48" s="18"/>
      <c r="UGZ48" s="18"/>
      <c r="UHA48" s="18"/>
      <c r="UHB48" s="18"/>
      <c r="UHC48" s="18"/>
      <c r="UHD48" s="18"/>
      <c r="UHE48" s="18"/>
      <c r="UHF48" s="18"/>
      <c r="UHG48" s="18"/>
      <c r="UHH48" s="18"/>
      <c r="UHI48" s="18"/>
      <c r="UHJ48" s="18"/>
      <c r="UHK48" s="18"/>
      <c r="UHL48" s="18"/>
      <c r="UHM48" s="18"/>
      <c r="UHN48" s="18"/>
      <c r="UHO48" s="18"/>
      <c r="UHP48" s="18"/>
      <c r="UHQ48" s="18"/>
      <c r="UHR48" s="18"/>
      <c r="UHS48" s="18"/>
      <c r="UHT48" s="18"/>
      <c r="UHU48" s="18"/>
      <c r="UHV48" s="18"/>
      <c r="UHW48" s="18"/>
      <c r="UHX48" s="18"/>
      <c r="UHY48" s="18"/>
      <c r="UHZ48" s="18"/>
      <c r="UIA48" s="18"/>
      <c r="UIB48" s="18"/>
      <c r="UIC48" s="18"/>
      <c r="UID48" s="18"/>
      <c r="UIE48" s="18"/>
      <c r="UIF48" s="18"/>
      <c r="UIG48" s="18"/>
      <c r="UIH48" s="18"/>
      <c r="UII48" s="18"/>
      <c r="UIJ48" s="18"/>
      <c r="UIK48" s="18"/>
      <c r="UIL48" s="18"/>
      <c r="UIM48" s="18"/>
      <c r="UIN48" s="18"/>
      <c r="UIO48" s="18"/>
      <c r="UIP48" s="18"/>
      <c r="UIQ48" s="18"/>
      <c r="UIR48" s="18"/>
      <c r="UIS48" s="18"/>
      <c r="UIT48" s="18"/>
      <c r="UIU48" s="18"/>
      <c r="UIV48" s="18"/>
      <c r="UIW48" s="18"/>
      <c r="UIX48" s="18"/>
      <c r="UIY48" s="18"/>
      <c r="UIZ48" s="18"/>
      <c r="UJA48" s="18"/>
      <c r="UJB48" s="18"/>
      <c r="UJC48" s="18"/>
      <c r="UJD48" s="18"/>
      <c r="UJE48" s="18"/>
      <c r="UJF48" s="18"/>
      <c r="UJG48" s="18"/>
      <c r="UJH48" s="18"/>
      <c r="UJI48" s="18"/>
      <c r="UJJ48" s="18"/>
      <c r="UJK48" s="18"/>
      <c r="UJL48" s="18"/>
      <c r="UJM48" s="18"/>
      <c r="UJN48" s="18"/>
      <c r="UJO48" s="18"/>
      <c r="UJP48" s="18"/>
      <c r="UJQ48" s="18"/>
      <c r="UJR48" s="18"/>
      <c r="UJS48" s="18"/>
      <c r="UJT48" s="18"/>
      <c r="UJU48" s="18"/>
      <c r="UJV48" s="18"/>
      <c r="UJW48" s="18"/>
      <c r="UJX48" s="18"/>
      <c r="UJY48" s="18"/>
      <c r="UJZ48" s="18"/>
      <c r="UKA48" s="18"/>
      <c r="UKB48" s="18"/>
      <c r="UKC48" s="18"/>
      <c r="UKD48" s="18"/>
      <c r="UKE48" s="18"/>
      <c r="UKF48" s="18"/>
      <c r="UKG48" s="18"/>
      <c r="UKH48" s="18"/>
      <c r="UKI48" s="18"/>
      <c r="UKJ48" s="18"/>
      <c r="UKK48" s="18"/>
      <c r="UKL48" s="18"/>
      <c r="UKM48" s="18"/>
      <c r="UKN48" s="18"/>
      <c r="UKO48" s="18"/>
      <c r="UKP48" s="18"/>
      <c r="UKQ48" s="18"/>
      <c r="UKR48" s="18"/>
      <c r="UKS48" s="18"/>
      <c r="UKT48" s="18"/>
      <c r="UKU48" s="18"/>
      <c r="UKV48" s="18"/>
      <c r="UKW48" s="18"/>
      <c r="UKX48" s="18"/>
      <c r="UKY48" s="18"/>
      <c r="UKZ48" s="18"/>
      <c r="ULA48" s="18"/>
      <c r="ULB48" s="18"/>
      <c r="ULC48" s="18"/>
      <c r="ULD48" s="18"/>
      <c r="ULE48" s="18"/>
      <c r="ULF48" s="18"/>
      <c r="ULG48" s="18"/>
      <c r="ULH48" s="18"/>
      <c r="ULI48" s="18"/>
      <c r="ULJ48" s="18"/>
      <c r="ULK48" s="18"/>
      <c r="ULL48" s="18"/>
      <c r="ULM48" s="18"/>
      <c r="ULN48" s="18"/>
      <c r="ULO48" s="18"/>
      <c r="ULP48" s="18"/>
      <c r="ULQ48" s="18"/>
      <c r="ULR48" s="18"/>
      <c r="ULS48" s="18"/>
      <c r="ULT48" s="18"/>
      <c r="ULU48" s="18"/>
      <c r="ULV48" s="18"/>
      <c r="ULW48" s="18"/>
      <c r="ULX48" s="18"/>
      <c r="ULY48" s="18"/>
      <c r="ULZ48" s="18"/>
      <c r="UMA48" s="18"/>
      <c r="UMB48" s="18"/>
      <c r="UMC48" s="18"/>
      <c r="UMD48" s="18"/>
      <c r="UME48" s="18"/>
      <c r="UMF48" s="18"/>
      <c r="UMG48" s="18"/>
      <c r="UMH48" s="18"/>
      <c r="UMI48" s="18"/>
      <c r="UMJ48" s="18"/>
      <c r="UMK48" s="18"/>
      <c r="UML48" s="18"/>
      <c r="UMM48" s="18"/>
      <c r="UMN48" s="18"/>
      <c r="UMO48" s="18"/>
      <c r="UMP48" s="18"/>
      <c r="UMQ48" s="18"/>
      <c r="UMR48" s="18"/>
      <c r="UMS48" s="18"/>
      <c r="UMT48" s="18"/>
      <c r="UMU48" s="18"/>
      <c r="UMV48" s="18"/>
      <c r="UMW48" s="18"/>
      <c r="UMX48" s="18"/>
      <c r="UMY48" s="18"/>
      <c r="UMZ48" s="18"/>
      <c r="UNA48" s="18"/>
      <c r="UNB48" s="18"/>
      <c r="UNC48" s="18"/>
      <c r="UND48" s="18"/>
      <c r="UNE48" s="18"/>
      <c r="UNF48" s="18"/>
      <c r="UNG48" s="18"/>
      <c r="UNH48" s="18"/>
      <c r="UNI48" s="18"/>
      <c r="UNJ48" s="18"/>
      <c r="UNK48" s="18"/>
      <c r="UNL48" s="18"/>
      <c r="UNM48" s="18"/>
      <c r="UNN48" s="18"/>
      <c r="UNO48" s="18"/>
      <c r="UNP48" s="18"/>
      <c r="UNQ48" s="18"/>
      <c r="UNR48" s="18"/>
      <c r="UNS48" s="18"/>
      <c r="UNT48" s="18"/>
      <c r="UNU48" s="18"/>
      <c r="UNV48" s="18"/>
      <c r="UNW48" s="18"/>
      <c r="UNX48" s="18"/>
      <c r="UNY48" s="18"/>
      <c r="UNZ48" s="18"/>
      <c r="UOA48" s="18"/>
      <c r="UOB48" s="18"/>
      <c r="UOC48" s="18"/>
      <c r="UOD48" s="18"/>
      <c r="UOE48" s="18"/>
      <c r="UOF48" s="18"/>
      <c r="UOG48" s="18"/>
      <c r="UOH48" s="18"/>
      <c r="UOI48" s="18"/>
      <c r="UOJ48" s="18"/>
      <c r="UOK48" s="18"/>
      <c r="UOL48" s="18"/>
      <c r="UOM48" s="18"/>
      <c r="UON48" s="18"/>
      <c r="UOO48" s="18"/>
      <c r="UOP48" s="18"/>
      <c r="UOQ48" s="18"/>
      <c r="UOR48" s="18"/>
      <c r="UOS48" s="18"/>
      <c r="UOT48" s="18"/>
      <c r="UOU48" s="18"/>
      <c r="UOV48" s="18"/>
      <c r="UOW48" s="18"/>
      <c r="UOX48" s="18"/>
      <c r="UOY48" s="18"/>
      <c r="UOZ48" s="18"/>
      <c r="UPA48" s="18"/>
      <c r="UPB48" s="18"/>
      <c r="UPC48" s="18"/>
      <c r="UPD48" s="18"/>
      <c r="UPE48" s="18"/>
      <c r="UPF48" s="18"/>
      <c r="UPG48" s="18"/>
      <c r="UPH48" s="18"/>
      <c r="UPI48" s="18"/>
      <c r="UPJ48" s="18"/>
      <c r="UPK48" s="18"/>
      <c r="UPL48" s="18"/>
      <c r="UPM48" s="18"/>
      <c r="UPN48" s="18"/>
      <c r="UPO48" s="18"/>
      <c r="UPP48" s="18"/>
      <c r="UPQ48" s="18"/>
      <c r="UPR48" s="18"/>
      <c r="UPS48" s="18"/>
      <c r="UPT48" s="18"/>
      <c r="UPU48" s="18"/>
      <c r="UPV48" s="18"/>
      <c r="UPW48" s="18"/>
      <c r="UPX48" s="18"/>
      <c r="UPY48" s="18"/>
      <c r="UPZ48" s="18"/>
      <c r="UQA48" s="18"/>
      <c r="UQB48" s="18"/>
      <c r="UQC48" s="18"/>
      <c r="UQD48" s="18"/>
      <c r="UQE48" s="18"/>
      <c r="UQF48" s="18"/>
      <c r="UQG48" s="18"/>
      <c r="UQH48" s="18"/>
      <c r="UQI48" s="18"/>
      <c r="UQJ48" s="18"/>
      <c r="UQK48" s="18"/>
      <c r="UQL48" s="18"/>
      <c r="UQM48" s="18"/>
      <c r="UQN48" s="18"/>
      <c r="UQO48" s="18"/>
      <c r="UQP48" s="18"/>
      <c r="UQQ48" s="18"/>
      <c r="UQR48" s="18"/>
      <c r="UQS48" s="18"/>
      <c r="UQT48" s="18"/>
      <c r="UQU48" s="18"/>
      <c r="UQV48" s="18"/>
      <c r="UQW48" s="18"/>
      <c r="UQX48" s="18"/>
      <c r="UQY48" s="18"/>
      <c r="UQZ48" s="18"/>
      <c r="URA48" s="18"/>
      <c r="URB48" s="18"/>
      <c r="URC48" s="18"/>
      <c r="URD48" s="18"/>
      <c r="URE48" s="18"/>
      <c r="URF48" s="18"/>
      <c r="URG48" s="18"/>
      <c r="URH48" s="18"/>
      <c r="URI48" s="18"/>
      <c r="URJ48" s="18"/>
      <c r="URK48" s="18"/>
      <c r="URL48" s="18"/>
      <c r="URM48" s="18"/>
      <c r="URN48" s="18"/>
      <c r="URO48" s="18"/>
      <c r="URP48" s="18"/>
      <c r="URQ48" s="18"/>
      <c r="URR48" s="18"/>
      <c r="URS48" s="18"/>
      <c r="URT48" s="18"/>
      <c r="URU48" s="18"/>
      <c r="URV48" s="18"/>
      <c r="URW48" s="18"/>
      <c r="URX48" s="18"/>
      <c r="URY48" s="18"/>
      <c r="URZ48" s="18"/>
      <c r="USA48" s="18"/>
      <c r="USB48" s="18"/>
      <c r="USC48" s="18"/>
      <c r="USD48" s="18"/>
      <c r="USE48" s="18"/>
      <c r="USF48" s="18"/>
      <c r="USG48" s="18"/>
      <c r="USH48" s="18"/>
      <c r="USI48" s="18"/>
      <c r="USJ48" s="18"/>
      <c r="USK48" s="18"/>
      <c r="USL48" s="18"/>
      <c r="USM48" s="18"/>
      <c r="USN48" s="18"/>
      <c r="USO48" s="18"/>
      <c r="USP48" s="18"/>
      <c r="USQ48" s="18"/>
      <c r="USR48" s="18"/>
      <c r="USS48" s="18"/>
      <c r="UST48" s="18"/>
      <c r="USU48" s="18"/>
      <c r="USV48" s="18"/>
      <c r="USW48" s="18"/>
      <c r="USX48" s="18"/>
      <c r="USY48" s="18"/>
      <c r="USZ48" s="18"/>
      <c r="UTA48" s="18"/>
      <c r="UTB48" s="18"/>
      <c r="UTC48" s="18"/>
      <c r="UTD48" s="18"/>
      <c r="UTE48" s="18"/>
      <c r="UTF48" s="18"/>
      <c r="UTG48" s="18"/>
      <c r="UTH48" s="18"/>
      <c r="UTI48" s="18"/>
      <c r="UTJ48" s="18"/>
      <c r="UTK48" s="18"/>
      <c r="UTL48" s="18"/>
      <c r="UTM48" s="18"/>
      <c r="UTN48" s="18"/>
      <c r="UTO48" s="18"/>
      <c r="UTP48" s="18"/>
      <c r="UTQ48" s="18"/>
      <c r="UTR48" s="18"/>
      <c r="UTS48" s="18"/>
      <c r="UTT48" s="18"/>
      <c r="UTU48" s="18"/>
      <c r="UTV48" s="18"/>
      <c r="UTW48" s="18"/>
      <c r="UTX48" s="18"/>
      <c r="UTY48" s="18"/>
      <c r="UTZ48" s="18"/>
      <c r="UUA48" s="18"/>
      <c r="UUB48" s="18"/>
      <c r="UUC48" s="18"/>
      <c r="UUD48" s="18"/>
      <c r="UUE48" s="18"/>
      <c r="UUF48" s="18"/>
      <c r="UUG48" s="18"/>
      <c r="UUH48" s="18"/>
      <c r="UUI48" s="18"/>
      <c r="UUJ48" s="18"/>
      <c r="UUK48" s="18"/>
      <c r="UUL48" s="18"/>
      <c r="UUM48" s="18"/>
      <c r="UUN48" s="18"/>
      <c r="UUO48" s="18"/>
      <c r="UUP48" s="18"/>
      <c r="UUQ48" s="18"/>
      <c r="UUR48" s="18"/>
      <c r="UUS48" s="18"/>
      <c r="UUT48" s="18"/>
      <c r="UUU48" s="18"/>
      <c r="UUV48" s="18"/>
      <c r="UUW48" s="18"/>
      <c r="UUX48" s="18"/>
      <c r="UUY48" s="18"/>
      <c r="UUZ48" s="18"/>
      <c r="UVA48" s="18"/>
      <c r="UVB48" s="18"/>
      <c r="UVC48" s="18"/>
      <c r="UVD48" s="18"/>
      <c r="UVE48" s="18"/>
      <c r="UVF48" s="18"/>
      <c r="UVG48" s="18"/>
      <c r="UVH48" s="18"/>
      <c r="UVI48" s="18"/>
      <c r="UVJ48" s="18"/>
      <c r="UVK48" s="18"/>
      <c r="UVL48" s="18"/>
      <c r="UVM48" s="18"/>
      <c r="UVN48" s="18"/>
      <c r="UVO48" s="18"/>
      <c r="UVP48" s="18"/>
      <c r="UVQ48" s="18"/>
      <c r="UVR48" s="18"/>
      <c r="UVS48" s="18"/>
      <c r="UVT48" s="18"/>
      <c r="UVU48" s="18"/>
      <c r="UVV48" s="18"/>
      <c r="UVW48" s="18"/>
      <c r="UVX48" s="18"/>
      <c r="UVY48" s="18"/>
      <c r="UVZ48" s="18"/>
      <c r="UWA48" s="18"/>
      <c r="UWB48" s="18"/>
      <c r="UWC48" s="18"/>
      <c r="UWD48" s="18"/>
      <c r="UWE48" s="18"/>
      <c r="UWF48" s="18"/>
      <c r="UWG48" s="18"/>
      <c r="UWH48" s="18"/>
      <c r="UWI48" s="18"/>
      <c r="UWJ48" s="18"/>
      <c r="UWK48" s="18"/>
      <c r="UWL48" s="18"/>
      <c r="UWM48" s="18"/>
      <c r="UWN48" s="18"/>
      <c r="UWO48" s="18"/>
      <c r="UWP48" s="18"/>
      <c r="UWQ48" s="18"/>
      <c r="UWR48" s="18"/>
      <c r="UWS48" s="18"/>
      <c r="UWT48" s="18"/>
      <c r="UWU48" s="18"/>
      <c r="UWV48" s="18"/>
      <c r="UWW48" s="18"/>
      <c r="UWX48" s="18"/>
      <c r="UWY48" s="18"/>
      <c r="UWZ48" s="18"/>
      <c r="UXA48" s="18"/>
      <c r="UXB48" s="18"/>
      <c r="UXC48" s="18"/>
      <c r="UXD48" s="18"/>
      <c r="UXE48" s="18"/>
      <c r="UXF48" s="18"/>
      <c r="UXG48" s="18"/>
      <c r="UXH48" s="18"/>
      <c r="UXI48" s="18"/>
      <c r="UXJ48" s="18"/>
      <c r="UXK48" s="18"/>
      <c r="UXL48" s="18"/>
      <c r="UXM48" s="18"/>
      <c r="UXN48" s="18"/>
      <c r="UXO48" s="18"/>
      <c r="UXP48" s="18"/>
      <c r="UXQ48" s="18"/>
      <c r="UXR48" s="18"/>
      <c r="UXS48" s="18"/>
      <c r="UXT48" s="18"/>
      <c r="UXU48" s="18"/>
      <c r="UXV48" s="18"/>
      <c r="UXW48" s="18"/>
      <c r="UXX48" s="18"/>
      <c r="UXY48" s="18"/>
      <c r="UXZ48" s="18"/>
      <c r="UYA48" s="18"/>
      <c r="UYB48" s="18"/>
      <c r="UYC48" s="18"/>
      <c r="UYD48" s="18"/>
      <c r="UYE48" s="18"/>
      <c r="UYF48" s="18"/>
      <c r="UYG48" s="18"/>
      <c r="UYH48" s="18"/>
      <c r="UYI48" s="18"/>
      <c r="UYJ48" s="18"/>
      <c r="UYK48" s="18"/>
      <c r="UYL48" s="18"/>
      <c r="UYM48" s="18"/>
      <c r="UYN48" s="18"/>
      <c r="UYO48" s="18"/>
      <c r="UYP48" s="18"/>
      <c r="UYQ48" s="18"/>
      <c r="UYR48" s="18"/>
      <c r="UYS48" s="18"/>
      <c r="UYT48" s="18"/>
      <c r="UYU48" s="18"/>
      <c r="UYV48" s="18"/>
      <c r="UYW48" s="18"/>
      <c r="UYX48" s="18"/>
      <c r="UYY48" s="18"/>
      <c r="UYZ48" s="18"/>
      <c r="UZA48" s="18"/>
      <c r="UZB48" s="18"/>
      <c r="UZC48" s="18"/>
      <c r="UZD48" s="18"/>
      <c r="UZE48" s="18"/>
      <c r="UZF48" s="18"/>
      <c r="UZG48" s="18"/>
      <c r="UZH48" s="18"/>
      <c r="UZI48" s="18"/>
      <c r="UZJ48" s="18"/>
      <c r="UZK48" s="18"/>
      <c r="UZL48" s="18"/>
      <c r="UZM48" s="18"/>
      <c r="UZN48" s="18"/>
      <c r="UZO48" s="18"/>
      <c r="UZP48" s="18"/>
      <c r="UZQ48" s="18"/>
      <c r="UZR48" s="18"/>
      <c r="UZS48" s="18"/>
      <c r="UZT48" s="18"/>
      <c r="UZU48" s="18"/>
      <c r="UZV48" s="18"/>
      <c r="UZW48" s="18"/>
      <c r="UZX48" s="18"/>
      <c r="UZY48" s="18"/>
      <c r="UZZ48" s="18"/>
      <c r="VAA48" s="18"/>
      <c r="VAB48" s="18"/>
      <c r="VAC48" s="18"/>
      <c r="VAD48" s="18"/>
      <c r="VAE48" s="18"/>
      <c r="VAF48" s="18"/>
      <c r="VAG48" s="18"/>
      <c r="VAH48" s="18"/>
      <c r="VAI48" s="18"/>
      <c r="VAJ48" s="18"/>
      <c r="VAK48" s="18"/>
      <c r="VAL48" s="18"/>
      <c r="VAM48" s="18"/>
      <c r="VAN48" s="18"/>
      <c r="VAO48" s="18"/>
      <c r="VAP48" s="18"/>
      <c r="VAQ48" s="18"/>
      <c r="VAR48" s="18"/>
      <c r="VAS48" s="18"/>
      <c r="VAT48" s="18"/>
      <c r="VAU48" s="18"/>
      <c r="VAV48" s="18"/>
      <c r="VAW48" s="18"/>
      <c r="VAX48" s="18"/>
      <c r="VAY48" s="18"/>
      <c r="VAZ48" s="18"/>
      <c r="VBA48" s="18"/>
      <c r="VBB48" s="18"/>
      <c r="VBC48" s="18"/>
      <c r="VBD48" s="18"/>
      <c r="VBE48" s="18"/>
      <c r="VBF48" s="18"/>
      <c r="VBG48" s="18"/>
      <c r="VBH48" s="18"/>
      <c r="VBI48" s="18"/>
      <c r="VBJ48" s="18"/>
      <c r="VBK48" s="18"/>
      <c r="VBL48" s="18"/>
      <c r="VBM48" s="18"/>
      <c r="VBN48" s="18"/>
      <c r="VBO48" s="18"/>
      <c r="VBP48" s="18"/>
      <c r="VBQ48" s="18"/>
      <c r="VBR48" s="18"/>
      <c r="VBS48" s="18"/>
      <c r="VBT48" s="18"/>
      <c r="VBU48" s="18"/>
      <c r="VBV48" s="18"/>
      <c r="VBW48" s="18"/>
      <c r="VBX48" s="18"/>
      <c r="VBY48" s="18"/>
      <c r="VBZ48" s="18"/>
      <c r="VCA48" s="18"/>
      <c r="VCB48" s="18"/>
      <c r="VCC48" s="18"/>
      <c r="VCD48" s="18"/>
      <c r="VCE48" s="18"/>
      <c r="VCF48" s="18"/>
      <c r="VCG48" s="18"/>
      <c r="VCH48" s="18"/>
      <c r="VCI48" s="18"/>
      <c r="VCJ48" s="18"/>
      <c r="VCK48" s="18"/>
      <c r="VCL48" s="18"/>
      <c r="VCM48" s="18"/>
      <c r="VCN48" s="18"/>
      <c r="VCO48" s="18"/>
      <c r="VCP48" s="18"/>
      <c r="VCQ48" s="18"/>
      <c r="VCR48" s="18"/>
      <c r="VCS48" s="18"/>
      <c r="VCT48" s="18"/>
      <c r="VCU48" s="18"/>
      <c r="VCV48" s="18"/>
      <c r="VCW48" s="18"/>
      <c r="VCX48" s="18"/>
      <c r="VCY48" s="18"/>
      <c r="VCZ48" s="18"/>
      <c r="VDA48" s="18"/>
      <c r="VDB48" s="18"/>
      <c r="VDC48" s="18"/>
      <c r="VDD48" s="18"/>
      <c r="VDE48" s="18"/>
      <c r="VDF48" s="18"/>
      <c r="VDG48" s="18"/>
      <c r="VDH48" s="18"/>
      <c r="VDI48" s="18"/>
      <c r="VDJ48" s="18"/>
      <c r="VDK48" s="18"/>
      <c r="VDL48" s="18"/>
      <c r="VDM48" s="18"/>
      <c r="VDN48" s="18"/>
      <c r="VDO48" s="18"/>
      <c r="VDP48" s="18"/>
      <c r="VDQ48" s="18"/>
      <c r="VDR48" s="18"/>
      <c r="VDS48" s="18"/>
      <c r="VDT48" s="18"/>
      <c r="VDU48" s="18"/>
      <c r="VDV48" s="18"/>
      <c r="VDW48" s="18"/>
      <c r="VDX48" s="18"/>
      <c r="VDY48" s="18"/>
      <c r="VDZ48" s="18"/>
      <c r="VEA48" s="18"/>
      <c r="VEB48" s="18"/>
      <c r="VEC48" s="18"/>
      <c r="VED48" s="18"/>
      <c r="VEE48" s="18"/>
      <c r="VEF48" s="18"/>
      <c r="VEG48" s="18"/>
      <c r="VEH48" s="18"/>
      <c r="VEI48" s="18"/>
      <c r="VEJ48" s="18"/>
      <c r="VEK48" s="18"/>
      <c r="VEL48" s="18"/>
      <c r="VEM48" s="18"/>
      <c r="VEN48" s="18"/>
      <c r="VEO48" s="18"/>
      <c r="VEP48" s="18"/>
      <c r="VEQ48" s="18"/>
      <c r="VER48" s="18"/>
      <c r="VES48" s="18"/>
      <c r="VET48" s="18"/>
      <c r="VEU48" s="18"/>
      <c r="VEV48" s="18"/>
      <c r="VEW48" s="18"/>
      <c r="VEX48" s="18"/>
      <c r="VEY48" s="18"/>
      <c r="VEZ48" s="18"/>
      <c r="VFA48" s="18"/>
      <c r="VFB48" s="18"/>
      <c r="VFC48" s="18"/>
      <c r="VFD48" s="18"/>
      <c r="VFE48" s="18"/>
      <c r="VFF48" s="18"/>
      <c r="VFG48" s="18"/>
      <c r="VFH48" s="18"/>
      <c r="VFI48" s="18"/>
      <c r="VFJ48" s="18"/>
      <c r="VFK48" s="18"/>
      <c r="VFL48" s="18"/>
      <c r="VFM48" s="18"/>
      <c r="VFN48" s="18"/>
      <c r="VFO48" s="18"/>
      <c r="VFP48" s="18"/>
      <c r="VFQ48" s="18"/>
      <c r="VFR48" s="18"/>
      <c r="VFS48" s="18"/>
      <c r="VFT48" s="18"/>
      <c r="VFU48" s="18"/>
      <c r="VFV48" s="18"/>
      <c r="VFW48" s="18"/>
      <c r="VFX48" s="18"/>
      <c r="VFY48" s="18"/>
      <c r="VFZ48" s="18"/>
      <c r="VGA48" s="18"/>
      <c r="VGB48" s="18"/>
      <c r="VGC48" s="18"/>
      <c r="VGD48" s="18"/>
      <c r="VGE48" s="18"/>
      <c r="VGF48" s="18"/>
      <c r="VGG48" s="18"/>
      <c r="VGH48" s="18"/>
      <c r="VGI48" s="18"/>
      <c r="VGJ48" s="18"/>
      <c r="VGK48" s="18"/>
      <c r="VGL48" s="18"/>
      <c r="VGM48" s="18"/>
      <c r="VGN48" s="18"/>
      <c r="VGO48" s="18"/>
      <c r="VGP48" s="18"/>
      <c r="VGQ48" s="18"/>
      <c r="VGR48" s="18"/>
      <c r="VGS48" s="18"/>
      <c r="VGT48" s="18"/>
      <c r="VGU48" s="18"/>
      <c r="VGV48" s="18"/>
      <c r="VGW48" s="18"/>
      <c r="VGX48" s="18"/>
      <c r="VGY48" s="18"/>
      <c r="VGZ48" s="18"/>
      <c r="VHA48" s="18"/>
      <c r="VHB48" s="18"/>
      <c r="VHC48" s="18"/>
      <c r="VHD48" s="18"/>
      <c r="VHE48" s="18"/>
      <c r="VHF48" s="18"/>
      <c r="VHG48" s="18"/>
      <c r="VHH48" s="18"/>
      <c r="VHI48" s="18"/>
      <c r="VHJ48" s="18"/>
      <c r="VHK48" s="18"/>
      <c r="VHL48" s="18"/>
      <c r="VHM48" s="18"/>
      <c r="VHN48" s="18"/>
      <c r="VHO48" s="18"/>
      <c r="VHP48" s="18"/>
      <c r="VHQ48" s="18"/>
      <c r="VHR48" s="18"/>
      <c r="VHS48" s="18"/>
      <c r="VHT48" s="18"/>
      <c r="VHU48" s="18"/>
      <c r="VHV48" s="18"/>
      <c r="VHW48" s="18"/>
      <c r="VHX48" s="18"/>
      <c r="VHY48" s="18"/>
      <c r="VHZ48" s="18"/>
      <c r="VIA48" s="18"/>
      <c r="VIB48" s="18"/>
      <c r="VIC48" s="18"/>
      <c r="VID48" s="18"/>
      <c r="VIE48" s="18"/>
      <c r="VIF48" s="18"/>
      <c r="VIG48" s="18"/>
      <c r="VIH48" s="18"/>
      <c r="VII48" s="18"/>
      <c r="VIJ48" s="18"/>
      <c r="VIK48" s="18"/>
      <c r="VIL48" s="18"/>
      <c r="VIM48" s="18"/>
      <c r="VIN48" s="18"/>
      <c r="VIO48" s="18"/>
      <c r="VIP48" s="18"/>
      <c r="VIQ48" s="18"/>
      <c r="VIR48" s="18"/>
      <c r="VIS48" s="18"/>
      <c r="VIT48" s="18"/>
      <c r="VIU48" s="18"/>
      <c r="VIV48" s="18"/>
      <c r="VIW48" s="18"/>
      <c r="VIX48" s="18"/>
      <c r="VIY48" s="18"/>
      <c r="VIZ48" s="18"/>
      <c r="VJA48" s="18"/>
      <c r="VJB48" s="18"/>
      <c r="VJC48" s="18"/>
      <c r="VJD48" s="18"/>
      <c r="VJE48" s="18"/>
      <c r="VJF48" s="18"/>
      <c r="VJG48" s="18"/>
      <c r="VJH48" s="18"/>
      <c r="VJI48" s="18"/>
      <c r="VJJ48" s="18"/>
      <c r="VJK48" s="18"/>
      <c r="VJL48" s="18"/>
      <c r="VJM48" s="18"/>
      <c r="VJN48" s="18"/>
      <c r="VJO48" s="18"/>
      <c r="VJP48" s="18"/>
      <c r="VJQ48" s="18"/>
      <c r="VJR48" s="18"/>
      <c r="VJS48" s="18"/>
      <c r="VJT48" s="18"/>
      <c r="VJU48" s="18"/>
      <c r="VJV48" s="18"/>
      <c r="VJW48" s="18"/>
      <c r="VJX48" s="18"/>
      <c r="VJY48" s="18"/>
      <c r="VJZ48" s="18"/>
      <c r="VKA48" s="18"/>
      <c r="VKB48" s="18"/>
      <c r="VKC48" s="18"/>
      <c r="VKD48" s="18"/>
      <c r="VKE48" s="18"/>
      <c r="VKF48" s="18"/>
      <c r="VKG48" s="18"/>
      <c r="VKH48" s="18"/>
      <c r="VKI48" s="18"/>
      <c r="VKJ48" s="18"/>
      <c r="VKK48" s="18"/>
      <c r="VKL48" s="18"/>
      <c r="VKM48" s="18"/>
      <c r="VKN48" s="18"/>
      <c r="VKO48" s="18"/>
      <c r="VKP48" s="18"/>
      <c r="VKQ48" s="18"/>
      <c r="VKR48" s="18"/>
      <c r="VKS48" s="18"/>
      <c r="VKT48" s="18"/>
      <c r="VKU48" s="18"/>
      <c r="VKV48" s="18"/>
      <c r="VKW48" s="18"/>
      <c r="VKX48" s="18"/>
      <c r="VKY48" s="18"/>
      <c r="VKZ48" s="18"/>
      <c r="VLA48" s="18"/>
      <c r="VLB48" s="18"/>
      <c r="VLC48" s="18"/>
      <c r="VLD48" s="18"/>
      <c r="VLE48" s="18"/>
      <c r="VLF48" s="18"/>
      <c r="VLG48" s="18"/>
      <c r="VLH48" s="18"/>
      <c r="VLI48" s="18"/>
      <c r="VLJ48" s="18"/>
      <c r="VLK48" s="18"/>
      <c r="VLL48" s="18"/>
      <c r="VLM48" s="18"/>
      <c r="VLN48" s="18"/>
      <c r="VLO48" s="18"/>
      <c r="VLP48" s="18"/>
      <c r="VLQ48" s="18"/>
      <c r="VLR48" s="18"/>
      <c r="VLS48" s="18"/>
      <c r="VLT48" s="18"/>
      <c r="VLU48" s="18"/>
      <c r="VLV48" s="18"/>
      <c r="VLW48" s="18"/>
      <c r="VLX48" s="18"/>
      <c r="VLY48" s="18"/>
      <c r="VLZ48" s="18"/>
      <c r="VMA48" s="18"/>
      <c r="VMB48" s="18"/>
      <c r="VMC48" s="18"/>
      <c r="VMD48" s="18"/>
      <c r="VME48" s="18"/>
      <c r="VMF48" s="18"/>
      <c r="VMG48" s="18"/>
      <c r="VMH48" s="18"/>
      <c r="VMI48" s="18"/>
      <c r="VMJ48" s="18"/>
      <c r="VMK48" s="18"/>
      <c r="VML48" s="18"/>
      <c r="VMM48" s="18"/>
      <c r="VMN48" s="18"/>
      <c r="VMO48" s="18"/>
      <c r="VMP48" s="18"/>
      <c r="VMQ48" s="18"/>
      <c r="VMR48" s="18"/>
      <c r="VMS48" s="18"/>
      <c r="VMT48" s="18"/>
      <c r="VMU48" s="18"/>
      <c r="VMV48" s="18"/>
      <c r="VMW48" s="18"/>
      <c r="VMX48" s="18"/>
      <c r="VMY48" s="18"/>
      <c r="VMZ48" s="18"/>
      <c r="VNA48" s="18"/>
      <c r="VNB48" s="18"/>
      <c r="VNC48" s="18"/>
      <c r="VND48" s="18"/>
      <c r="VNE48" s="18"/>
      <c r="VNF48" s="18"/>
      <c r="VNG48" s="18"/>
      <c r="VNH48" s="18"/>
      <c r="VNI48" s="18"/>
      <c r="VNJ48" s="18"/>
      <c r="VNK48" s="18"/>
      <c r="VNL48" s="18"/>
      <c r="VNM48" s="18"/>
      <c r="VNN48" s="18"/>
      <c r="VNO48" s="18"/>
      <c r="VNP48" s="18"/>
      <c r="VNQ48" s="18"/>
      <c r="VNR48" s="18"/>
      <c r="VNS48" s="18"/>
      <c r="VNT48" s="18"/>
      <c r="VNU48" s="18"/>
      <c r="VNV48" s="18"/>
      <c r="VNW48" s="18"/>
      <c r="VNX48" s="18"/>
      <c r="VNY48" s="18"/>
      <c r="VNZ48" s="18"/>
      <c r="VOA48" s="18"/>
      <c r="VOB48" s="18"/>
      <c r="VOC48" s="18"/>
      <c r="VOD48" s="18"/>
      <c r="VOE48" s="18"/>
      <c r="VOF48" s="18"/>
      <c r="VOG48" s="18"/>
      <c r="VOH48" s="18"/>
      <c r="VOI48" s="18"/>
      <c r="VOJ48" s="18"/>
      <c r="VOK48" s="18"/>
      <c r="VOL48" s="18"/>
      <c r="VOM48" s="18"/>
      <c r="VON48" s="18"/>
      <c r="VOO48" s="18"/>
      <c r="VOP48" s="18"/>
      <c r="VOQ48" s="18"/>
      <c r="VOR48" s="18"/>
      <c r="VOS48" s="18"/>
      <c r="VOT48" s="18"/>
      <c r="VOU48" s="18"/>
      <c r="VOV48" s="18"/>
      <c r="VOW48" s="18"/>
      <c r="VOX48" s="18"/>
      <c r="VOY48" s="18"/>
      <c r="VOZ48" s="18"/>
      <c r="VPA48" s="18"/>
      <c r="VPB48" s="18"/>
      <c r="VPC48" s="18"/>
      <c r="VPD48" s="18"/>
      <c r="VPE48" s="18"/>
      <c r="VPF48" s="18"/>
      <c r="VPG48" s="18"/>
      <c r="VPH48" s="18"/>
      <c r="VPI48" s="18"/>
      <c r="VPJ48" s="18"/>
      <c r="VPK48" s="18"/>
      <c r="VPL48" s="18"/>
      <c r="VPM48" s="18"/>
      <c r="VPN48" s="18"/>
      <c r="VPO48" s="18"/>
      <c r="VPP48" s="18"/>
      <c r="VPQ48" s="18"/>
      <c r="VPR48" s="18"/>
      <c r="VPS48" s="18"/>
      <c r="VPT48" s="18"/>
      <c r="VPU48" s="18"/>
      <c r="VPV48" s="18"/>
      <c r="VPW48" s="18"/>
      <c r="VPX48" s="18"/>
      <c r="VPY48" s="18"/>
      <c r="VPZ48" s="18"/>
      <c r="VQA48" s="18"/>
      <c r="VQB48" s="18"/>
      <c r="VQC48" s="18"/>
      <c r="VQD48" s="18"/>
      <c r="VQE48" s="18"/>
      <c r="VQF48" s="18"/>
      <c r="VQG48" s="18"/>
      <c r="VQH48" s="18"/>
      <c r="VQI48" s="18"/>
      <c r="VQJ48" s="18"/>
      <c r="VQK48" s="18"/>
      <c r="VQL48" s="18"/>
      <c r="VQM48" s="18"/>
      <c r="VQN48" s="18"/>
      <c r="VQO48" s="18"/>
      <c r="VQP48" s="18"/>
      <c r="VQQ48" s="18"/>
      <c r="VQR48" s="18"/>
      <c r="VQS48" s="18"/>
      <c r="VQT48" s="18"/>
      <c r="VQU48" s="18"/>
      <c r="VQV48" s="18"/>
      <c r="VQW48" s="18"/>
      <c r="VQX48" s="18"/>
      <c r="VQY48" s="18"/>
      <c r="VQZ48" s="18"/>
      <c r="VRA48" s="18"/>
      <c r="VRB48" s="18"/>
      <c r="VRC48" s="18"/>
      <c r="VRD48" s="18"/>
      <c r="VRE48" s="18"/>
      <c r="VRF48" s="18"/>
      <c r="VRG48" s="18"/>
      <c r="VRH48" s="18"/>
      <c r="VRI48" s="18"/>
      <c r="VRJ48" s="18"/>
      <c r="VRK48" s="18"/>
      <c r="VRL48" s="18"/>
      <c r="VRM48" s="18"/>
      <c r="VRN48" s="18"/>
      <c r="VRO48" s="18"/>
      <c r="VRP48" s="18"/>
      <c r="VRQ48" s="18"/>
      <c r="VRR48" s="18"/>
      <c r="VRS48" s="18"/>
      <c r="VRT48" s="18"/>
      <c r="VRU48" s="18"/>
      <c r="VRV48" s="18"/>
      <c r="VRW48" s="18"/>
      <c r="VRX48" s="18"/>
      <c r="VRY48" s="18"/>
      <c r="VRZ48" s="18"/>
      <c r="VSA48" s="18"/>
      <c r="VSB48" s="18"/>
      <c r="VSC48" s="18"/>
      <c r="VSD48" s="18"/>
      <c r="VSE48" s="18"/>
      <c r="VSF48" s="18"/>
      <c r="VSG48" s="18"/>
      <c r="VSH48" s="18"/>
      <c r="VSI48" s="18"/>
      <c r="VSJ48" s="18"/>
      <c r="VSK48" s="18"/>
      <c r="VSL48" s="18"/>
      <c r="VSM48" s="18"/>
      <c r="VSN48" s="18"/>
      <c r="VSO48" s="18"/>
      <c r="VSP48" s="18"/>
      <c r="VSQ48" s="18"/>
      <c r="VSR48" s="18"/>
      <c r="VSS48" s="18"/>
      <c r="VST48" s="18"/>
      <c r="VSU48" s="18"/>
      <c r="VSV48" s="18"/>
      <c r="VSW48" s="18"/>
      <c r="VSX48" s="18"/>
      <c r="VSY48" s="18"/>
      <c r="VSZ48" s="18"/>
      <c r="VTA48" s="18"/>
      <c r="VTB48" s="18"/>
      <c r="VTC48" s="18"/>
      <c r="VTD48" s="18"/>
      <c r="VTE48" s="18"/>
      <c r="VTF48" s="18"/>
      <c r="VTG48" s="18"/>
      <c r="VTH48" s="18"/>
      <c r="VTI48" s="18"/>
      <c r="VTJ48" s="18"/>
      <c r="VTK48" s="18"/>
      <c r="VTL48" s="18"/>
      <c r="VTM48" s="18"/>
      <c r="VTN48" s="18"/>
      <c r="VTO48" s="18"/>
      <c r="VTP48" s="18"/>
      <c r="VTQ48" s="18"/>
      <c r="VTR48" s="18"/>
      <c r="VTS48" s="18"/>
      <c r="VTT48" s="18"/>
      <c r="VTU48" s="18"/>
      <c r="VTV48" s="18"/>
      <c r="VTW48" s="18"/>
      <c r="VTX48" s="18"/>
      <c r="VTY48" s="18"/>
      <c r="VTZ48" s="18"/>
      <c r="VUA48" s="18"/>
      <c r="VUB48" s="18"/>
      <c r="VUC48" s="18"/>
      <c r="VUD48" s="18"/>
      <c r="VUE48" s="18"/>
      <c r="VUF48" s="18"/>
      <c r="VUG48" s="18"/>
      <c r="VUH48" s="18"/>
      <c r="VUI48" s="18"/>
      <c r="VUJ48" s="18"/>
      <c r="VUK48" s="18"/>
      <c r="VUL48" s="18"/>
      <c r="VUM48" s="18"/>
      <c r="VUN48" s="18"/>
      <c r="VUO48" s="18"/>
      <c r="VUP48" s="18"/>
      <c r="VUQ48" s="18"/>
      <c r="VUR48" s="18"/>
      <c r="VUS48" s="18"/>
      <c r="VUT48" s="18"/>
      <c r="VUU48" s="18"/>
      <c r="VUV48" s="18"/>
      <c r="VUW48" s="18"/>
      <c r="VUX48" s="18"/>
      <c r="VUY48" s="18"/>
      <c r="VUZ48" s="18"/>
      <c r="VVA48" s="18"/>
      <c r="VVB48" s="18"/>
      <c r="VVC48" s="18"/>
      <c r="VVD48" s="18"/>
      <c r="VVE48" s="18"/>
      <c r="VVF48" s="18"/>
      <c r="VVG48" s="18"/>
      <c r="VVH48" s="18"/>
      <c r="VVI48" s="18"/>
      <c r="VVJ48" s="18"/>
      <c r="VVK48" s="18"/>
      <c r="VVL48" s="18"/>
      <c r="VVM48" s="18"/>
      <c r="VVN48" s="18"/>
      <c r="VVO48" s="18"/>
      <c r="VVP48" s="18"/>
      <c r="VVQ48" s="18"/>
      <c r="VVR48" s="18"/>
      <c r="VVS48" s="18"/>
      <c r="VVT48" s="18"/>
      <c r="VVU48" s="18"/>
      <c r="VVV48" s="18"/>
      <c r="VVW48" s="18"/>
      <c r="VVX48" s="18"/>
      <c r="VVY48" s="18"/>
      <c r="VVZ48" s="18"/>
      <c r="VWA48" s="18"/>
      <c r="VWB48" s="18"/>
      <c r="VWC48" s="18"/>
      <c r="VWD48" s="18"/>
      <c r="VWE48" s="18"/>
      <c r="VWF48" s="18"/>
      <c r="VWG48" s="18"/>
      <c r="VWH48" s="18"/>
      <c r="VWI48" s="18"/>
      <c r="VWJ48" s="18"/>
      <c r="VWK48" s="18"/>
      <c r="VWL48" s="18"/>
      <c r="VWM48" s="18"/>
      <c r="VWN48" s="18"/>
      <c r="VWO48" s="18"/>
      <c r="VWP48" s="18"/>
      <c r="VWQ48" s="18"/>
      <c r="VWR48" s="18"/>
      <c r="VWS48" s="18"/>
      <c r="VWT48" s="18"/>
      <c r="VWU48" s="18"/>
      <c r="VWV48" s="18"/>
      <c r="VWW48" s="18"/>
      <c r="VWX48" s="18"/>
      <c r="VWY48" s="18"/>
      <c r="VWZ48" s="18"/>
      <c r="VXA48" s="18"/>
      <c r="VXB48" s="18"/>
      <c r="VXC48" s="18"/>
      <c r="VXD48" s="18"/>
      <c r="VXE48" s="18"/>
      <c r="VXF48" s="18"/>
      <c r="VXG48" s="18"/>
      <c r="VXH48" s="18"/>
      <c r="VXI48" s="18"/>
      <c r="VXJ48" s="18"/>
      <c r="VXK48" s="18"/>
      <c r="VXL48" s="18"/>
      <c r="VXM48" s="18"/>
      <c r="VXN48" s="18"/>
      <c r="VXO48" s="18"/>
      <c r="VXP48" s="18"/>
      <c r="VXQ48" s="18"/>
      <c r="VXR48" s="18"/>
      <c r="VXS48" s="18"/>
      <c r="VXT48" s="18"/>
      <c r="VXU48" s="18"/>
      <c r="VXV48" s="18"/>
      <c r="VXW48" s="18"/>
      <c r="VXX48" s="18"/>
      <c r="VXY48" s="18"/>
      <c r="VXZ48" s="18"/>
      <c r="VYA48" s="18"/>
      <c r="VYB48" s="18"/>
      <c r="VYC48" s="18"/>
      <c r="VYD48" s="18"/>
      <c r="VYE48" s="18"/>
      <c r="VYF48" s="18"/>
      <c r="VYG48" s="18"/>
      <c r="VYH48" s="18"/>
      <c r="VYI48" s="18"/>
      <c r="VYJ48" s="18"/>
      <c r="VYK48" s="18"/>
      <c r="VYL48" s="18"/>
      <c r="VYM48" s="18"/>
      <c r="VYN48" s="18"/>
      <c r="VYO48" s="18"/>
      <c r="VYP48" s="18"/>
      <c r="VYQ48" s="18"/>
      <c r="VYR48" s="18"/>
      <c r="VYS48" s="18"/>
      <c r="VYT48" s="18"/>
      <c r="VYU48" s="18"/>
      <c r="VYV48" s="18"/>
      <c r="VYW48" s="18"/>
      <c r="VYX48" s="18"/>
      <c r="VYY48" s="18"/>
      <c r="VYZ48" s="18"/>
      <c r="VZA48" s="18"/>
      <c r="VZB48" s="18"/>
      <c r="VZC48" s="18"/>
      <c r="VZD48" s="18"/>
      <c r="VZE48" s="18"/>
      <c r="VZF48" s="18"/>
      <c r="VZG48" s="18"/>
      <c r="VZH48" s="18"/>
      <c r="VZI48" s="18"/>
      <c r="VZJ48" s="18"/>
      <c r="VZK48" s="18"/>
      <c r="VZL48" s="18"/>
      <c r="VZM48" s="18"/>
      <c r="VZN48" s="18"/>
      <c r="VZO48" s="18"/>
      <c r="VZP48" s="18"/>
      <c r="VZQ48" s="18"/>
      <c r="VZR48" s="18"/>
      <c r="VZS48" s="18"/>
      <c r="VZT48" s="18"/>
      <c r="VZU48" s="18"/>
      <c r="VZV48" s="18"/>
      <c r="VZW48" s="18"/>
      <c r="VZX48" s="18"/>
      <c r="VZY48" s="18"/>
      <c r="VZZ48" s="18"/>
      <c r="WAA48" s="18"/>
      <c r="WAB48" s="18"/>
      <c r="WAC48" s="18"/>
      <c r="WAD48" s="18"/>
      <c r="WAE48" s="18"/>
      <c r="WAF48" s="18"/>
      <c r="WAG48" s="18"/>
      <c r="WAH48" s="18"/>
      <c r="WAI48" s="18"/>
      <c r="WAJ48" s="18"/>
      <c r="WAK48" s="18"/>
      <c r="WAL48" s="18"/>
      <c r="WAM48" s="18"/>
      <c r="WAN48" s="18"/>
      <c r="WAO48" s="18"/>
      <c r="WAP48" s="18"/>
      <c r="WAQ48" s="18"/>
      <c r="WAR48" s="18"/>
      <c r="WAS48" s="18"/>
      <c r="WAT48" s="18"/>
      <c r="WAU48" s="18"/>
      <c r="WAV48" s="18"/>
      <c r="WAW48" s="18"/>
      <c r="WAX48" s="18"/>
      <c r="WAY48" s="18"/>
      <c r="WAZ48" s="18"/>
      <c r="WBA48" s="18"/>
      <c r="WBB48" s="18"/>
      <c r="WBC48" s="18"/>
      <c r="WBD48" s="18"/>
      <c r="WBE48" s="18"/>
      <c r="WBF48" s="18"/>
      <c r="WBG48" s="18"/>
      <c r="WBH48" s="18"/>
      <c r="WBI48" s="18"/>
      <c r="WBJ48" s="18"/>
      <c r="WBK48" s="18"/>
      <c r="WBL48" s="18"/>
      <c r="WBM48" s="18"/>
      <c r="WBN48" s="18"/>
      <c r="WBO48" s="18"/>
      <c r="WBP48" s="18"/>
      <c r="WBQ48" s="18"/>
      <c r="WBR48" s="18"/>
      <c r="WBS48" s="18"/>
      <c r="WBT48" s="18"/>
      <c r="WBU48" s="18"/>
      <c r="WBV48" s="18"/>
      <c r="WBW48" s="18"/>
      <c r="WBX48" s="18"/>
      <c r="WBY48" s="18"/>
      <c r="WBZ48" s="18"/>
      <c r="WCA48" s="18"/>
      <c r="WCB48" s="18"/>
      <c r="WCC48" s="18"/>
      <c r="WCD48" s="18"/>
      <c r="WCE48" s="18"/>
      <c r="WCF48" s="18"/>
      <c r="WCG48" s="18"/>
      <c r="WCH48" s="18"/>
      <c r="WCI48" s="18"/>
      <c r="WCJ48" s="18"/>
      <c r="WCK48" s="18"/>
      <c r="WCL48" s="18"/>
      <c r="WCM48" s="18"/>
      <c r="WCN48" s="18"/>
      <c r="WCO48" s="18"/>
      <c r="WCP48" s="18"/>
      <c r="WCQ48" s="18"/>
      <c r="WCR48" s="18"/>
      <c r="WCS48" s="18"/>
      <c r="WCT48" s="18"/>
      <c r="WCU48" s="18"/>
      <c r="WCV48" s="18"/>
      <c r="WCW48" s="18"/>
      <c r="WCX48" s="18"/>
      <c r="WCY48" s="18"/>
      <c r="WCZ48" s="18"/>
      <c r="WDA48" s="18"/>
      <c r="WDB48" s="18"/>
      <c r="WDC48" s="18"/>
      <c r="WDD48" s="18"/>
      <c r="WDE48" s="18"/>
      <c r="WDF48" s="18"/>
      <c r="WDG48" s="18"/>
      <c r="WDH48" s="18"/>
      <c r="WDI48" s="18"/>
      <c r="WDJ48" s="18"/>
      <c r="WDK48" s="18"/>
      <c r="WDL48" s="18"/>
      <c r="WDM48" s="18"/>
      <c r="WDN48" s="18"/>
      <c r="WDO48" s="18"/>
      <c r="WDP48" s="18"/>
      <c r="WDQ48" s="18"/>
      <c r="WDR48" s="18"/>
      <c r="WDS48" s="18"/>
      <c r="WDT48" s="18"/>
      <c r="WDU48" s="18"/>
      <c r="WDV48" s="18"/>
      <c r="WDW48" s="18"/>
      <c r="WDX48" s="18"/>
      <c r="WDY48" s="18"/>
      <c r="WDZ48" s="18"/>
      <c r="WEA48" s="18"/>
      <c r="WEB48" s="18"/>
      <c r="WEC48" s="18"/>
      <c r="WED48" s="18"/>
      <c r="WEE48" s="18"/>
      <c r="WEF48" s="18"/>
      <c r="WEG48" s="18"/>
      <c r="WEH48" s="18"/>
      <c r="WEI48" s="18"/>
      <c r="WEJ48" s="18"/>
      <c r="WEK48" s="18"/>
      <c r="WEL48" s="18"/>
      <c r="WEM48" s="18"/>
      <c r="WEN48" s="18"/>
      <c r="WEO48" s="18"/>
      <c r="WEP48" s="18"/>
      <c r="WEQ48" s="18"/>
      <c r="WER48" s="18"/>
      <c r="WES48" s="18"/>
      <c r="WET48" s="18"/>
      <c r="WEU48" s="18"/>
      <c r="WEV48" s="18"/>
      <c r="WEW48" s="18"/>
      <c r="WEX48" s="18"/>
      <c r="WEY48" s="18"/>
      <c r="WEZ48" s="18"/>
      <c r="WFA48" s="18"/>
      <c r="WFB48" s="18"/>
      <c r="WFC48" s="18"/>
      <c r="WFD48" s="18"/>
      <c r="WFE48" s="18"/>
      <c r="WFF48" s="18"/>
      <c r="WFG48" s="18"/>
      <c r="WFH48" s="18"/>
      <c r="WFI48" s="18"/>
      <c r="WFJ48" s="18"/>
      <c r="WFK48" s="18"/>
      <c r="WFL48" s="18"/>
      <c r="WFM48" s="18"/>
      <c r="WFN48" s="18"/>
      <c r="WFO48" s="18"/>
      <c r="WFP48" s="18"/>
      <c r="WFQ48" s="18"/>
      <c r="WFR48" s="18"/>
      <c r="WFS48" s="18"/>
      <c r="WFT48" s="18"/>
      <c r="WFU48" s="18"/>
      <c r="WFV48" s="18"/>
      <c r="WFW48" s="18"/>
      <c r="WFX48" s="18"/>
      <c r="WFY48" s="18"/>
      <c r="WFZ48" s="18"/>
      <c r="WGA48" s="18"/>
      <c r="WGB48" s="18"/>
      <c r="WGC48" s="18"/>
      <c r="WGD48" s="18"/>
      <c r="WGE48" s="18"/>
      <c r="WGF48" s="18"/>
      <c r="WGG48" s="18"/>
      <c r="WGH48" s="18"/>
      <c r="WGI48" s="18"/>
      <c r="WGJ48" s="18"/>
      <c r="WGK48" s="18"/>
      <c r="WGL48" s="18"/>
      <c r="WGM48" s="18"/>
      <c r="WGN48" s="18"/>
      <c r="WGO48" s="18"/>
      <c r="WGP48" s="18"/>
      <c r="WGQ48" s="18"/>
      <c r="WGR48" s="18"/>
      <c r="WGS48" s="18"/>
      <c r="WGT48" s="18"/>
      <c r="WGU48" s="18"/>
      <c r="WGV48" s="18"/>
      <c r="WGW48" s="18"/>
      <c r="WGX48" s="18"/>
      <c r="WGY48" s="18"/>
      <c r="WGZ48" s="18"/>
      <c r="WHA48" s="18"/>
      <c r="WHB48" s="18"/>
      <c r="WHC48" s="18"/>
      <c r="WHD48" s="18"/>
      <c r="WHE48" s="18"/>
      <c r="WHF48" s="18"/>
      <c r="WHG48" s="18"/>
      <c r="WHH48" s="18"/>
      <c r="WHI48" s="18"/>
      <c r="WHJ48" s="18"/>
      <c r="WHK48" s="18"/>
      <c r="WHL48" s="18"/>
      <c r="WHM48" s="18"/>
      <c r="WHN48" s="18"/>
      <c r="WHO48" s="18"/>
      <c r="WHP48" s="18"/>
      <c r="WHQ48" s="18"/>
      <c r="WHR48" s="18"/>
      <c r="WHS48" s="18"/>
      <c r="WHT48" s="18"/>
      <c r="WHU48" s="18"/>
      <c r="WHV48" s="18"/>
      <c r="WHW48" s="18"/>
      <c r="WHX48" s="18"/>
      <c r="WHY48" s="18"/>
      <c r="WHZ48" s="18"/>
      <c r="WIA48" s="18"/>
      <c r="WIB48" s="18"/>
      <c r="WIC48" s="18"/>
      <c r="WID48" s="18"/>
      <c r="WIE48" s="18"/>
      <c r="WIF48" s="18"/>
      <c r="WIG48" s="18"/>
      <c r="WIH48" s="18"/>
      <c r="WII48" s="18"/>
      <c r="WIJ48" s="18"/>
      <c r="WIK48" s="18"/>
      <c r="WIL48" s="18"/>
      <c r="WIM48" s="18"/>
      <c r="WIN48" s="18"/>
      <c r="WIO48" s="18"/>
      <c r="WIP48" s="18"/>
      <c r="WIQ48" s="18"/>
      <c r="WIR48" s="18"/>
      <c r="WIS48" s="18"/>
      <c r="WIT48" s="18"/>
      <c r="WIU48" s="18"/>
      <c r="WIV48" s="18"/>
      <c r="WIW48" s="18"/>
      <c r="WIX48" s="18"/>
      <c r="WIY48" s="18"/>
      <c r="WIZ48" s="18"/>
      <c r="WJA48" s="18"/>
      <c r="WJB48" s="18"/>
      <c r="WJC48" s="18"/>
      <c r="WJD48" s="18"/>
      <c r="WJE48" s="18"/>
      <c r="WJF48" s="18"/>
      <c r="WJG48" s="18"/>
      <c r="WJH48" s="18"/>
      <c r="WJI48" s="18"/>
      <c r="WJJ48" s="18"/>
      <c r="WJK48" s="18"/>
      <c r="WJL48" s="18"/>
      <c r="WJM48" s="18"/>
      <c r="WJN48" s="18"/>
      <c r="WJO48" s="18"/>
      <c r="WJP48" s="18"/>
      <c r="WJQ48" s="18"/>
      <c r="WJR48" s="18"/>
      <c r="WJS48" s="18"/>
      <c r="WJT48" s="18"/>
      <c r="WJU48" s="18"/>
      <c r="WJV48" s="18"/>
      <c r="WJW48" s="18"/>
      <c r="WJX48" s="18"/>
      <c r="WJY48" s="18"/>
      <c r="WJZ48" s="18"/>
      <c r="WKA48" s="18"/>
      <c r="WKB48" s="18"/>
      <c r="WKC48" s="18"/>
      <c r="WKD48" s="18"/>
      <c r="WKE48" s="18"/>
      <c r="WKF48" s="18"/>
      <c r="WKG48" s="18"/>
      <c r="WKH48" s="18"/>
      <c r="WKI48" s="18"/>
      <c r="WKJ48" s="18"/>
      <c r="WKK48" s="18"/>
      <c r="WKL48" s="18"/>
      <c r="WKM48" s="18"/>
      <c r="WKN48" s="18"/>
      <c r="WKO48" s="18"/>
      <c r="WKP48" s="18"/>
      <c r="WKQ48" s="18"/>
      <c r="WKR48" s="18"/>
      <c r="WKS48" s="18"/>
      <c r="WKT48" s="18"/>
      <c r="WKU48" s="18"/>
      <c r="WKV48" s="18"/>
      <c r="WKW48" s="18"/>
      <c r="WKX48" s="18"/>
      <c r="WKY48" s="18"/>
      <c r="WKZ48" s="18"/>
      <c r="WLA48" s="18"/>
      <c r="WLB48" s="18"/>
      <c r="WLC48" s="18"/>
      <c r="WLD48" s="18"/>
      <c r="WLE48" s="18"/>
      <c r="WLF48" s="18"/>
      <c r="WLG48" s="18"/>
      <c r="WLH48" s="18"/>
      <c r="WLI48" s="18"/>
      <c r="WLJ48" s="18"/>
      <c r="WLK48" s="18"/>
      <c r="WLL48" s="18"/>
      <c r="WLM48" s="18"/>
      <c r="WLN48" s="18"/>
      <c r="WLO48" s="18"/>
      <c r="WLP48" s="18"/>
      <c r="WLQ48" s="18"/>
      <c r="WLR48" s="18"/>
      <c r="WLS48" s="18"/>
      <c r="WLT48" s="18"/>
      <c r="WLU48" s="18"/>
      <c r="WLV48" s="18"/>
      <c r="WLW48" s="18"/>
      <c r="WLX48" s="18"/>
      <c r="WLY48" s="18"/>
      <c r="WLZ48" s="18"/>
      <c r="WMA48" s="18"/>
      <c r="WMB48" s="18"/>
      <c r="WMC48" s="18"/>
      <c r="WMD48" s="18"/>
      <c r="WME48" s="18"/>
      <c r="WMF48" s="18"/>
      <c r="WMG48" s="18"/>
      <c r="WMH48" s="18"/>
      <c r="WMI48" s="18"/>
      <c r="WMJ48" s="18"/>
      <c r="WMK48" s="18"/>
      <c r="WML48" s="18"/>
      <c r="WMM48" s="18"/>
      <c r="WMN48" s="18"/>
      <c r="WMO48" s="18"/>
      <c r="WMP48" s="18"/>
      <c r="WMQ48" s="18"/>
      <c r="WMR48" s="18"/>
      <c r="WMS48" s="18"/>
      <c r="WMT48" s="18"/>
      <c r="WMU48" s="18"/>
      <c r="WMV48" s="18"/>
      <c r="WMW48" s="18"/>
      <c r="WMX48" s="18"/>
      <c r="WMY48" s="18"/>
      <c r="WMZ48" s="18"/>
      <c r="WNA48" s="18"/>
      <c r="WNB48" s="18"/>
      <c r="WNC48" s="18"/>
      <c r="WND48" s="18"/>
      <c r="WNE48" s="18"/>
      <c r="WNF48" s="18"/>
      <c r="WNG48" s="18"/>
      <c r="WNH48" s="18"/>
      <c r="WNI48" s="18"/>
      <c r="WNJ48" s="18"/>
      <c r="WNK48" s="18"/>
      <c r="WNL48" s="18"/>
      <c r="WNM48" s="18"/>
      <c r="WNN48" s="18"/>
      <c r="WNO48" s="18"/>
      <c r="WNP48" s="18"/>
      <c r="WNQ48" s="18"/>
      <c r="WNR48" s="18"/>
      <c r="WNS48" s="18"/>
      <c r="WNT48" s="18"/>
      <c r="WNU48" s="18"/>
      <c r="WNV48" s="18"/>
      <c r="WNW48" s="18"/>
      <c r="WNX48" s="18"/>
      <c r="WNY48" s="18"/>
      <c r="WNZ48" s="18"/>
      <c r="WOA48" s="18"/>
      <c r="WOB48" s="18"/>
      <c r="WOC48" s="18"/>
      <c r="WOD48" s="18"/>
      <c r="WOE48" s="18"/>
      <c r="WOF48" s="18"/>
      <c r="WOG48" s="18"/>
      <c r="WOH48" s="18"/>
      <c r="WOI48" s="18"/>
      <c r="WOJ48" s="18"/>
      <c r="WOK48" s="18"/>
      <c r="WOL48" s="18"/>
      <c r="WOM48" s="18"/>
      <c r="WON48" s="18"/>
      <c r="WOO48" s="18"/>
      <c r="WOP48" s="18"/>
      <c r="WOQ48" s="18"/>
      <c r="WOR48" s="18"/>
      <c r="WOS48" s="18"/>
      <c r="WOT48" s="18"/>
      <c r="WOU48" s="18"/>
      <c r="WOV48" s="18"/>
      <c r="WOW48" s="18"/>
      <c r="WOX48" s="18"/>
      <c r="WOY48" s="18"/>
      <c r="WOZ48" s="18"/>
      <c r="WPA48" s="18"/>
      <c r="WPB48" s="18"/>
      <c r="WPC48" s="18"/>
      <c r="WPD48" s="18"/>
      <c r="WPE48" s="18"/>
      <c r="WPF48" s="18"/>
      <c r="WPG48" s="18"/>
      <c r="WPH48" s="18"/>
      <c r="WPI48" s="18"/>
      <c r="WPJ48" s="18"/>
      <c r="WPK48" s="18"/>
      <c r="WPL48" s="18"/>
      <c r="WPM48" s="18"/>
      <c r="WPN48" s="18"/>
      <c r="WPO48" s="18"/>
      <c r="WPP48" s="18"/>
      <c r="WPQ48" s="18"/>
      <c r="WPR48" s="18"/>
      <c r="WPS48" s="18"/>
      <c r="WPT48" s="18"/>
      <c r="WPU48" s="18"/>
      <c r="WPV48" s="18"/>
      <c r="WPW48" s="18"/>
      <c r="WPX48" s="18"/>
      <c r="WPY48" s="18"/>
      <c r="WPZ48" s="18"/>
      <c r="WQA48" s="18"/>
      <c r="WQB48" s="18"/>
      <c r="WQC48" s="18"/>
      <c r="WQD48" s="18"/>
      <c r="WQE48" s="18"/>
      <c r="WQF48" s="18"/>
      <c r="WQG48" s="18"/>
      <c r="WQH48" s="18"/>
      <c r="WQI48" s="18"/>
      <c r="WQJ48" s="18"/>
      <c r="WQK48" s="18"/>
      <c r="WQL48" s="18"/>
      <c r="WQM48" s="18"/>
      <c r="WQN48" s="18"/>
      <c r="WQO48" s="18"/>
      <c r="WQP48" s="18"/>
      <c r="WQQ48" s="18"/>
      <c r="WQR48" s="18"/>
      <c r="WQS48" s="18"/>
      <c r="WQT48" s="18"/>
      <c r="WQU48" s="18"/>
      <c r="WQV48" s="18"/>
      <c r="WQW48" s="18"/>
      <c r="WQX48" s="18"/>
      <c r="WQY48" s="18"/>
      <c r="WQZ48" s="18"/>
      <c r="WRA48" s="18"/>
      <c r="WRB48" s="18"/>
      <c r="WRC48" s="18"/>
      <c r="WRD48" s="18"/>
      <c r="WRE48" s="18"/>
      <c r="WRF48" s="18"/>
      <c r="WRG48" s="18"/>
      <c r="WRH48" s="18"/>
      <c r="WRI48" s="18"/>
      <c r="WRJ48" s="18"/>
      <c r="WRK48" s="18"/>
      <c r="WRL48" s="18"/>
      <c r="WRM48" s="18"/>
      <c r="WRN48" s="18"/>
      <c r="WRO48" s="18"/>
      <c r="WRP48" s="18"/>
      <c r="WRQ48" s="18"/>
      <c r="WRR48" s="18"/>
      <c r="WRS48" s="18"/>
      <c r="WRT48" s="18"/>
      <c r="WRU48" s="18"/>
      <c r="WRV48" s="18"/>
      <c r="WRW48" s="18"/>
      <c r="WRX48" s="18"/>
      <c r="WRY48" s="18"/>
      <c r="WRZ48" s="18"/>
      <c r="WSA48" s="18"/>
      <c r="WSB48" s="18"/>
      <c r="WSC48" s="18"/>
      <c r="WSD48" s="18"/>
      <c r="WSE48" s="18"/>
      <c r="WSF48" s="18"/>
      <c r="WSG48" s="18"/>
      <c r="WSH48" s="18"/>
      <c r="WSI48" s="18"/>
      <c r="WSJ48" s="18"/>
      <c r="WSK48" s="18"/>
      <c r="WSL48" s="18"/>
      <c r="WSM48" s="18"/>
      <c r="WSN48" s="18"/>
      <c r="WSO48" s="18"/>
      <c r="WSP48" s="18"/>
      <c r="WSQ48" s="18"/>
      <c r="WSR48" s="18"/>
      <c r="WSS48" s="18"/>
      <c r="WST48" s="18"/>
      <c r="WSU48" s="18"/>
      <c r="WSV48" s="18"/>
      <c r="WSW48" s="18"/>
      <c r="WSX48" s="18"/>
      <c r="WSY48" s="18"/>
      <c r="WSZ48" s="18"/>
      <c r="WTA48" s="18"/>
      <c r="WTB48" s="18"/>
      <c r="WTC48" s="18"/>
      <c r="WTD48" s="18"/>
      <c r="WTE48" s="18"/>
      <c r="WTF48" s="18"/>
      <c r="WTG48" s="18"/>
      <c r="WTH48" s="18"/>
      <c r="WTI48" s="18"/>
      <c r="WTJ48" s="18"/>
      <c r="WTK48" s="18"/>
      <c r="WTL48" s="18"/>
      <c r="WTM48" s="18"/>
      <c r="WTN48" s="18"/>
      <c r="WTO48" s="18"/>
      <c r="WTP48" s="18"/>
      <c r="WTQ48" s="18"/>
      <c r="WTR48" s="18"/>
      <c r="WTS48" s="18"/>
      <c r="WTT48" s="18"/>
      <c r="WTU48" s="18"/>
      <c r="WTV48" s="18"/>
      <c r="WTW48" s="18"/>
      <c r="WTX48" s="18"/>
      <c r="WTY48" s="18"/>
      <c r="WTZ48" s="18"/>
      <c r="WUA48" s="18"/>
      <c r="WUB48" s="18"/>
      <c r="WUC48" s="18"/>
      <c r="WUD48" s="18"/>
      <c r="WUE48" s="18"/>
      <c r="WUF48" s="18"/>
      <c r="WUG48" s="18"/>
      <c r="WUH48" s="18"/>
      <c r="WUI48" s="18"/>
      <c r="WUJ48" s="18"/>
      <c r="WUK48" s="18"/>
      <c r="WUL48" s="18"/>
      <c r="WUM48" s="18"/>
      <c r="WUN48" s="18"/>
      <c r="WUO48" s="18"/>
      <c r="WUP48" s="18"/>
      <c r="WUQ48" s="18"/>
      <c r="WUR48" s="18"/>
      <c r="WUS48" s="18"/>
      <c r="WUT48" s="18"/>
      <c r="WUU48" s="18"/>
      <c r="WUV48" s="18"/>
      <c r="WUW48" s="18"/>
      <c r="WUX48" s="18"/>
      <c r="WUY48" s="18"/>
      <c r="WUZ48" s="18"/>
      <c r="WVA48" s="18"/>
      <c r="WVB48" s="18"/>
      <c r="WVC48" s="18"/>
      <c r="WVD48" s="18"/>
      <c r="WVE48" s="18"/>
      <c r="WVF48" s="18"/>
      <c r="WVG48" s="18"/>
      <c r="WVH48" s="18"/>
      <c r="WVI48" s="18"/>
      <c r="WVJ48" s="18"/>
      <c r="WVK48" s="18"/>
      <c r="WVL48" s="18"/>
      <c r="WVM48" s="18"/>
      <c r="WVN48" s="18"/>
      <c r="WVO48" s="18"/>
      <c r="WVP48" s="18"/>
      <c r="WVQ48" s="18"/>
      <c r="WVR48" s="18"/>
      <c r="WVS48" s="18"/>
      <c r="WVT48" s="18"/>
      <c r="WVU48" s="18"/>
      <c r="WVV48" s="18"/>
      <c r="WVW48" s="18"/>
      <c r="WVX48" s="18"/>
      <c r="WVY48" s="18"/>
      <c r="WVZ48" s="18"/>
      <c r="WWA48" s="18"/>
      <c r="WWB48" s="18"/>
      <c r="WWC48" s="18"/>
      <c r="WWD48" s="18"/>
      <c r="WWE48" s="18"/>
      <c r="WWF48" s="18"/>
      <c r="WWG48" s="18"/>
      <c r="WWH48" s="18"/>
      <c r="WWI48" s="18"/>
      <c r="WWJ48" s="18"/>
      <c r="WWK48" s="18"/>
      <c r="WWL48" s="18"/>
      <c r="WWM48" s="18"/>
      <c r="WWN48" s="18"/>
      <c r="WWO48" s="18"/>
      <c r="WWP48" s="18"/>
      <c r="WWQ48" s="18"/>
      <c r="WWR48" s="18"/>
      <c r="WWS48" s="18"/>
      <c r="WWT48" s="18"/>
      <c r="WWU48" s="18"/>
      <c r="WWV48" s="18"/>
      <c r="WWW48" s="18"/>
      <c r="WWX48" s="18"/>
      <c r="WWY48" s="18"/>
      <c r="WWZ48" s="18"/>
      <c r="WXA48" s="18"/>
      <c r="WXB48" s="18"/>
      <c r="WXC48" s="18"/>
      <c r="WXD48" s="18"/>
      <c r="WXE48" s="18"/>
      <c r="WXF48" s="18"/>
      <c r="WXG48" s="18"/>
      <c r="WXH48" s="18"/>
      <c r="WXI48" s="18"/>
      <c r="WXJ48" s="18"/>
      <c r="WXK48" s="18"/>
      <c r="WXL48" s="18"/>
      <c r="WXM48" s="18"/>
      <c r="WXN48" s="18"/>
      <c r="WXO48" s="18"/>
      <c r="WXP48" s="18"/>
      <c r="WXQ48" s="18"/>
      <c r="WXR48" s="18"/>
      <c r="WXS48" s="18"/>
      <c r="WXT48" s="18"/>
      <c r="WXU48" s="18"/>
      <c r="WXV48" s="18"/>
      <c r="WXW48" s="18"/>
      <c r="WXX48" s="18"/>
      <c r="WXY48" s="18"/>
      <c r="WXZ48" s="18"/>
      <c r="WYA48" s="18"/>
      <c r="WYB48" s="18"/>
      <c r="WYC48" s="18"/>
      <c r="WYD48" s="18"/>
      <c r="WYE48" s="18"/>
      <c r="WYF48" s="18"/>
      <c r="WYG48" s="18"/>
      <c r="WYH48" s="18"/>
      <c r="WYI48" s="18"/>
      <c r="WYJ48" s="18"/>
      <c r="WYK48" s="18"/>
      <c r="WYL48" s="18"/>
      <c r="WYM48" s="18"/>
      <c r="WYN48" s="18"/>
      <c r="WYO48" s="18"/>
      <c r="WYP48" s="18"/>
      <c r="WYQ48" s="18"/>
      <c r="WYR48" s="18"/>
      <c r="WYS48" s="18"/>
      <c r="WYT48" s="18"/>
      <c r="WYU48" s="18"/>
      <c r="WYV48" s="18"/>
      <c r="WYW48" s="18"/>
      <c r="WYX48" s="18"/>
      <c r="WYY48" s="18"/>
      <c r="WYZ48" s="18"/>
      <c r="WZA48" s="18"/>
      <c r="WZB48" s="18"/>
      <c r="WZC48" s="18"/>
      <c r="WZD48" s="18"/>
      <c r="WZE48" s="18"/>
      <c r="WZF48" s="18"/>
      <c r="WZG48" s="18"/>
      <c r="WZH48" s="18"/>
      <c r="WZI48" s="18"/>
      <c r="WZJ48" s="18"/>
      <c r="WZK48" s="18"/>
      <c r="WZL48" s="18"/>
      <c r="WZM48" s="18"/>
      <c r="WZN48" s="18"/>
      <c r="WZO48" s="18"/>
      <c r="WZP48" s="18"/>
      <c r="WZQ48" s="18"/>
      <c r="WZR48" s="18"/>
      <c r="WZS48" s="18"/>
      <c r="WZT48" s="18"/>
      <c r="WZU48" s="18"/>
      <c r="WZV48" s="18"/>
      <c r="WZW48" s="18"/>
      <c r="WZX48" s="18"/>
      <c r="WZY48" s="18"/>
      <c r="WZZ48" s="18"/>
      <c r="XAA48" s="18"/>
      <c r="XAB48" s="18"/>
      <c r="XAC48" s="18"/>
      <c r="XAD48" s="18"/>
      <c r="XAE48" s="18"/>
      <c r="XAF48" s="18"/>
      <c r="XAG48" s="18"/>
      <c r="XAH48" s="18"/>
      <c r="XAI48" s="18"/>
      <c r="XAJ48" s="18"/>
      <c r="XAK48" s="18"/>
      <c r="XAL48" s="18"/>
      <c r="XAM48" s="18"/>
      <c r="XAN48" s="18"/>
      <c r="XAO48" s="18"/>
      <c r="XAP48" s="18"/>
      <c r="XAQ48" s="18"/>
      <c r="XAR48" s="18"/>
      <c r="XAS48" s="18"/>
      <c r="XAT48" s="18"/>
      <c r="XAU48" s="18"/>
      <c r="XAV48" s="18"/>
      <c r="XAW48" s="18"/>
      <c r="XAX48" s="18"/>
      <c r="XAY48" s="18"/>
      <c r="XAZ48" s="18"/>
      <c r="XBA48" s="18"/>
      <c r="XBB48" s="18"/>
      <c r="XBC48" s="18"/>
      <c r="XBD48" s="18"/>
      <c r="XBE48" s="18"/>
      <c r="XBF48" s="18"/>
      <c r="XBG48" s="18"/>
      <c r="XBH48" s="18"/>
      <c r="XBI48" s="18"/>
      <c r="XBJ48" s="18"/>
      <c r="XBK48" s="18"/>
      <c r="XBL48" s="18"/>
      <c r="XBM48" s="18"/>
      <c r="XBN48" s="18"/>
      <c r="XBO48" s="18"/>
      <c r="XBP48" s="18"/>
      <c r="XBQ48" s="18"/>
      <c r="XBR48" s="18"/>
      <c r="XBS48" s="18"/>
      <c r="XBT48" s="18"/>
      <c r="XBU48" s="18"/>
      <c r="XBV48" s="18"/>
      <c r="XBW48" s="18"/>
      <c r="XBX48" s="18"/>
      <c r="XBY48" s="18"/>
      <c r="XBZ48" s="18"/>
      <c r="XCA48" s="18"/>
      <c r="XCB48" s="18"/>
      <c r="XCC48" s="18"/>
      <c r="XCD48" s="18"/>
      <c r="XCE48" s="18"/>
      <c r="XCF48" s="18"/>
      <c r="XCG48" s="18"/>
      <c r="XCH48" s="18"/>
      <c r="XCI48" s="18"/>
      <c r="XCJ48" s="18"/>
      <c r="XCK48" s="18"/>
      <c r="XCL48" s="18"/>
      <c r="XCM48" s="18"/>
      <c r="XCN48" s="18"/>
      <c r="XCO48" s="18"/>
      <c r="XCP48" s="18"/>
      <c r="XCQ48" s="18"/>
      <c r="XCR48" s="18"/>
      <c r="XCS48" s="18"/>
      <c r="XCT48" s="18"/>
      <c r="XCU48" s="18"/>
      <c r="XCV48" s="18"/>
      <c r="XCW48" s="18"/>
      <c r="XCX48" s="18"/>
      <c r="XCY48" s="18"/>
      <c r="XCZ48" s="18"/>
      <c r="XDA48" s="18"/>
      <c r="XDB48" s="18"/>
      <c r="XDC48" s="18"/>
      <c r="XDD48" s="18"/>
      <c r="XDE48" s="18"/>
      <c r="XDF48" s="18"/>
      <c r="XDG48" s="18"/>
      <c r="XDH48" s="18"/>
      <c r="XDI48" s="18"/>
      <c r="XDJ48" s="18"/>
      <c r="XDK48" s="18"/>
      <c r="XDL48" s="18"/>
      <c r="XDM48" s="18"/>
      <c r="XDN48" s="18"/>
      <c r="XDO48" s="18"/>
      <c r="XDP48" s="18"/>
      <c r="XDQ48" s="18"/>
      <c r="XDR48" s="18"/>
      <c r="XDS48" s="18"/>
      <c r="XDT48" s="18"/>
      <c r="XDU48" s="18"/>
      <c r="XDV48" s="18"/>
      <c r="XDW48" s="18"/>
      <c r="XDX48" s="18"/>
      <c r="XDY48" s="18"/>
      <c r="XDZ48" s="18"/>
      <c r="XEA48" s="18"/>
      <c r="XEB48" s="18"/>
      <c r="XEC48" s="18"/>
      <c r="XED48" s="18"/>
      <c r="XEE48" s="18"/>
      <c r="XEF48" s="18"/>
      <c r="XEG48" s="18"/>
      <c r="XEH48" s="18"/>
      <c r="XEI48" s="18"/>
      <c r="XEJ48" s="18"/>
      <c r="XEK48" s="18"/>
      <c r="XEL48" s="18"/>
      <c r="XEM48" s="18"/>
      <c r="XEN48" s="18"/>
      <c r="XEO48" s="18"/>
      <c r="XEP48" s="18"/>
      <c r="XEQ48" s="18"/>
      <c r="XER48" s="18"/>
      <c r="XES48" s="18"/>
      <c r="XET48" s="18"/>
      <c r="XEU48" s="18"/>
      <c r="XEV48" s="18"/>
      <c r="XEW48" s="18"/>
      <c r="XEX48" s="18"/>
      <c r="XEY48" s="18"/>
      <c r="XEZ48" s="18"/>
      <c r="XFA48" s="18"/>
      <c r="XFB48" s="18"/>
      <c r="XFC48" s="18"/>
      <c r="XFD48" s="18"/>
    </row>
    <row r="49" spans="1:30" ht="15.75" thickBot="1" x14ac:dyDescent="0.3">
      <c r="A49" s="7"/>
      <c r="B49" s="1"/>
      <c r="C49" s="18" t="s">
        <v>28</v>
      </c>
      <c r="D49" s="19"/>
      <c r="E49" s="1"/>
      <c r="F49" s="7"/>
      <c r="G49" s="1"/>
      <c r="H49" s="18" t="s">
        <v>28</v>
      </c>
      <c r="I49" s="19"/>
      <c r="J49" s="153"/>
      <c r="R49" s="153"/>
      <c r="S49" s="153"/>
      <c r="T49" s="153"/>
      <c r="U49" s="2"/>
      <c r="V49" s="2"/>
      <c r="W49" s="2"/>
      <c r="X49" s="2"/>
      <c r="Y49" s="2"/>
      <c r="Z49" s="2"/>
      <c r="AA49" s="2"/>
      <c r="AB49" s="2"/>
      <c r="AC49" s="2"/>
      <c r="AD49" s="2"/>
    </row>
    <row r="50" spans="1:30" x14ac:dyDescent="0.25">
      <c r="A50" s="259" t="s">
        <v>25</v>
      </c>
      <c r="B50" s="260"/>
      <c r="C50" s="261">
        <f>D42</f>
        <v>0</v>
      </c>
      <c r="D50" s="262"/>
      <c r="E50" s="1"/>
      <c r="F50" s="259" t="s">
        <v>25</v>
      </c>
      <c r="G50" s="260"/>
      <c r="H50" s="261">
        <f>I42</f>
        <v>0</v>
      </c>
      <c r="I50" s="262"/>
      <c r="J50" s="153"/>
      <c r="R50" s="153"/>
      <c r="S50" s="153"/>
      <c r="T50" s="153"/>
      <c r="U50" s="2"/>
      <c r="V50" s="2"/>
      <c r="W50" s="2"/>
      <c r="X50" s="2"/>
      <c r="Y50" s="2"/>
      <c r="Z50" s="2"/>
      <c r="AA50" s="2"/>
      <c r="AB50" s="2"/>
      <c r="AC50" s="2"/>
      <c r="AD50" s="2"/>
    </row>
    <row r="51" spans="1:30" x14ac:dyDescent="0.25">
      <c r="A51" s="251" t="s">
        <v>26</v>
      </c>
      <c r="B51" s="263"/>
      <c r="C51" s="252">
        <f>(A44+A42)/(B44+B42)</f>
        <v>0</v>
      </c>
      <c r="D51" s="253"/>
      <c r="E51" s="1"/>
      <c r="F51" s="251" t="s">
        <v>26</v>
      </c>
      <c r="G51" s="263"/>
      <c r="H51" s="252">
        <f>(F44+F42)/(G44+G42)</f>
        <v>0</v>
      </c>
      <c r="I51" s="253"/>
      <c r="J51" s="153"/>
      <c r="R51" s="153"/>
      <c r="S51" s="153"/>
      <c r="T51" s="153"/>
      <c r="U51" s="2"/>
      <c r="V51" s="2"/>
      <c r="W51" s="2"/>
      <c r="X51" s="2"/>
      <c r="Y51" s="2"/>
      <c r="Z51" s="2"/>
      <c r="AA51" s="2"/>
      <c r="AB51" s="2"/>
      <c r="AC51" s="2"/>
      <c r="AD51" s="2"/>
    </row>
    <row r="52" spans="1:30" x14ac:dyDescent="0.25">
      <c r="A52" s="251" t="s">
        <v>27</v>
      </c>
      <c r="B52" s="263"/>
      <c r="C52" s="252">
        <f>(A46+A44+A42)/(B46+B44+B42)</f>
        <v>0</v>
      </c>
      <c r="D52" s="253"/>
      <c r="E52" s="1"/>
      <c r="F52" s="251" t="s">
        <v>27</v>
      </c>
      <c r="G52" s="263"/>
      <c r="H52" s="252">
        <f>(F46+F44+F42)/(G46+G44+G42)</f>
        <v>0</v>
      </c>
      <c r="I52" s="253"/>
      <c r="J52" s="153"/>
      <c r="R52" s="153"/>
      <c r="S52" s="153"/>
      <c r="T52" s="153"/>
      <c r="U52" s="2"/>
      <c r="V52" s="2"/>
      <c r="W52" s="2"/>
      <c r="X52" s="2"/>
      <c r="Y52" s="2"/>
      <c r="Z52" s="2"/>
      <c r="AA52" s="2"/>
      <c r="AB52" s="2"/>
      <c r="AC52" s="2"/>
      <c r="AD52" s="2"/>
    </row>
    <row r="53" spans="1:30" x14ac:dyDescent="0.25">
      <c r="A53" s="251"/>
      <c r="B53" s="263"/>
      <c r="C53" s="263"/>
      <c r="D53" s="254"/>
      <c r="E53" s="1"/>
      <c r="F53" s="251"/>
      <c r="G53" s="263"/>
      <c r="H53" s="263"/>
      <c r="I53" s="254"/>
      <c r="J53" s="153"/>
      <c r="R53" s="153"/>
      <c r="S53" s="153"/>
      <c r="T53" s="153"/>
      <c r="U53" s="2"/>
      <c r="V53" s="2"/>
      <c r="W53" s="2"/>
      <c r="X53" s="2"/>
      <c r="Y53" s="2"/>
      <c r="Z53" s="2"/>
      <c r="AA53" s="2"/>
      <c r="AB53" s="2"/>
      <c r="AC53" s="2"/>
      <c r="AD53" s="2"/>
    </row>
    <row r="54" spans="1:30" ht="15.75" thickBot="1" x14ac:dyDescent="0.3">
      <c r="A54" s="264"/>
      <c r="B54" s="265"/>
      <c r="C54" s="265"/>
      <c r="D54" s="266"/>
      <c r="E54" s="1"/>
      <c r="F54" s="264"/>
      <c r="G54" s="265"/>
      <c r="H54" s="265"/>
      <c r="I54" s="266"/>
      <c r="J54" s="153"/>
      <c r="R54" s="153"/>
      <c r="S54" s="153"/>
      <c r="T54" s="153"/>
      <c r="U54" s="2"/>
      <c r="V54" s="2"/>
      <c r="W54" s="2"/>
      <c r="X54" s="2"/>
      <c r="Y54" s="2"/>
      <c r="Z54" s="2"/>
      <c r="AA54" s="2"/>
      <c r="AB54" s="2"/>
      <c r="AC54" s="2"/>
      <c r="AD54" s="2"/>
    </row>
    <row r="55" spans="1:30" ht="15.75" thickBot="1" x14ac:dyDescent="0.3">
      <c r="A55" s="11" t="s">
        <v>29</v>
      </c>
      <c r="B55" s="26"/>
      <c r="C55" s="5"/>
      <c r="D55" s="13"/>
      <c r="E55" s="1"/>
      <c r="F55" s="11" t="s">
        <v>29</v>
      </c>
      <c r="G55" s="26"/>
      <c r="H55" s="5"/>
      <c r="I55" s="13"/>
      <c r="J55" s="153"/>
      <c r="R55" s="153"/>
      <c r="S55" s="153"/>
      <c r="T55" s="153"/>
      <c r="U55" s="2"/>
      <c r="V55" s="2"/>
      <c r="W55" s="2"/>
      <c r="X55" s="2"/>
      <c r="Y55" s="2"/>
      <c r="Z55" s="2"/>
      <c r="AA55" s="2"/>
      <c r="AB55" s="2"/>
      <c r="AC55" s="2"/>
      <c r="AD55" s="2"/>
    </row>
    <row r="56" spans="1:30" x14ac:dyDescent="0.25">
      <c r="A56" s="7"/>
      <c r="B56" s="1"/>
      <c r="C56" s="1"/>
      <c r="D56" s="8"/>
      <c r="E56" s="1"/>
      <c r="F56" s="7"/>
      <c r="G56" s="1"/>
      <c r="H56" s="1"/>
      <c r="I56" s="8"/>
      <c r="J56" s="153"/>
      <c r="R56" s="153"/>
      <c r="S56" s="153"/>
      <c r="T56" s="153"/>
      <c r="U56" s="2"/>
      <c r="V56" s="2"/>
      <c r="W56" s="2"/>
      <c r="X56" s="2"/>
      <c r="Y56" s="2"/>
      <c r="Z56" s="2"/>
      <c r="AA56" s="2"/>
      <c r="AB56" s="2"/>
      <c r="AC56" s="2"/>
      <c r="AD56" s="2"/>
    </row>
    <row r="57" spans="1:30" x14ac:dyDescent="0.25">
      <c r="A57" s="7"/>
      <c r="B57" s="1"/>
      <c r="C57" s="1"/>
      <c r="D57" s="8"/>
      <c r="E57" s="1"/>
      <c r="F57" s="7"/>
      <c r="G57" s="1"/>
      <c r="H57" s="1"/>
      <c r="I57" s="8"/>
      <c r="J57" s="153"/>
      <c r="R57" s="153"/>
      <c r="S57" s="153"/>
      <c r="T57" s="153"/>
      <c r="U57" s="2"/>
      <c r="V57" s="2"/>
      <c r="W57" s="2"/>
      <c r="X57" s="2"/>
      <c r="Y57" s="2"/>
      <c r="Z57" s="2"/>
      <c r="AA57" s="2"/>
      <c r="AB57" s="2"/>
      <c r="AC57" s="2"/>
      <c r="AD57" s="2"/>
    </row>
    <row r="58" spans="1:30" ht="15.75" thickBot="1" x14ac:dyDescent="0.3">
      <c r="A58" s="7" t="s">
        <v>16</v>
      </c>
      <c r="B58" s="1" t="s">
        <v>17</v>
      </c>
      <c r="C58" s="1"/>
      <c r="D58" s="8" t="s">
        <v>18</v>
      </c>
      <c r="E58" s="1"/>
      <c r="F58" s="7" t="s">
        <v>16</v>
      </c>
      <c r="G58" s="1" t="s">
        <v>17</v>
      </c>
      <c r="H58" s="1"/>
      <c r="I58" s="8" t="s">
        <v>18</v>
      </c>
      <c r="J58" s="153"/>
      <c r="R58" s="153"/>
      <c r="S58" s="153"/>
      <c r="T58" s="153"/>
      <c r="U58" s="2"/>
      <c r="V58" s="2"/>
      <c r="W58" s="2"/>
      <c r="X58" s="2"/>
      <c r="Y58" s="2"/>
      <c r="Z58" s="2"/>
      <c r="AA58" s="2"/>
      <c r="AB58" s="2"/>
      <c r="AC58" s="2"/>
      <c r="AD58" s="2"/>
    </row>
    <row r="59" spans="1:30" ht="15.75" thickBot="1" x14ac:dyDescent="0.3">
      <c r="A59" s="273">
        <v>0</v>
      </c>
      <c r="B59" s="15">
        <f>X1/30.417</f>
        <v>8.3834697701942993</v>
      </c>
      <c r="C59" s="1"/>
      <c r="D59" s="247">
        <f>A59/B59</f>
        <v>0</v>
      </c>
      <c r="E59" s="1"/>
      <c r="F59" s="273"/>
      <c r="G59" s="15">
        <f>G25</f>
        <v>7.4629319130749252</v>
      </c>
      <c r="H59" s="1"/>
      <c r="I59" s="247">
        <f>F59/G59</f>
        <v>0</v>
      </c>
      <c r="J59" s="153"/>
      <c r="R59" s="153"/>
      <c r="S59" s="153"/>
      <c r="T59" s="153"/>
      <c r="U59" s="2"/>
      <c r="V59" s="2"/>
      <c r="W59" s="2"/>
      <c r="X59" s="2"/>
      <c r="Y59" s="2"/>
      <c r="Z59" s="2"/>
      <c r="AA59" s="2"/>
      <c r="AB59" s="2"/>
      <c r="AC59" s="2"/>
      <c r="AD59" s="2"/>
    </row>
    <row r="60" spans="1:30" ht="15.75" thickBot="1" x14ac:dyDescent="0.3">
      <c r="A60" s="20" t="s">
        <v>19</v>
      </c>
      <c r="B60" t="s">
        <v>17</v>
      </c>
      <c r="C60" s="1" t="s">
        <v>20</v>
      </c>
      <c r="D60" s="23"/>
      <c r="E60" s="1"/>
      <c r="F60" s="20" t="s">
        <v>19</v>
      </c>
      <c r="G60" t="s">
        <v>17</v>
      </c>
      <c r="H60" s="1" t="s">
        <v>20</v>
      </c>
      <c r="I60" s="23"/>
      <c r="J60" s="153"/>
      <c r="R60" s="153"/>
      <c r="S60" s="153"/>
      <c r="T60" s="153"/>
      <c r="U60" s="2"/>
      <c r="V60" s="2"/>
      <c r="W60" s="2"/>
      <c r="X60" s="2"/>
      <c r="Y60" s="2"/>
      <c r="Z60" s="2"/>
      <c r="AA60" s="2"/>
      <c r="AB60" s="2"/>
      <c r="AC60" s="2"/>
      <c r="AD60" s="2"/>
    </row>
    <row r="61" spans="1:30" ht="15.75" thickBot="1" x14ac:dyDescent="0.3">
      <c r="A61" s="273">
        <v>0</v>
      </c>
      <c r="B61" s="276">
        <v>12</v>
      </c>
      <c r="C61" s="9"/>
      <c r="D61" s="247">
        <f>A61/B61</f>
        <v>0</v>
      </c>
      <c r="E61" s="1"/>
      <c r="F61" s="273"/>
      <c r="G61" s="276">
        <v>12</v>
      </c>
      <c r="H61" s="270"/>
      <c r="I61" s="247">
        <f>F61/G61</f>
        <v>0</v>
      </c>
      <c r="J61" s="153"/>
      <c r="R61" s="153"/>
      <c r="S61" s="153"/>
      <c r="T61" s="153"/>
      <c r="U61" s="2"/>
      <c r="V61" s="2"/>
      <c r="W61" s="2"/>
      <c r="X61" s="2"/>
      <c r="Y61" s="2"/>
      <c r="Z61" s="2"/>
      <c r="AA61" s="2"/>
      <c r="AB61" s="2"/>
      <c r="AC61" s="2"/>
      <c r="AD61" s="2"/>
    </row>
    <row r="62" spans="1:30" ht="15.75" thickBot="1" x14ac:dyDescent="0.3">
      <c r="A62" s="20" t="s">
        <v>21</v>
      </c>
      <c r="B62" t="s">
        <v>17</v>
      </c>
      <c r="C62" t="s">
        <v>20</v>
      </c>
      <c r="D62" s="23"/>
      <c r="E62" s="1"/>
      <c r="F62" s="20" t="s">
        <v>21</v>
      </c>
      <c r="G62" t="s">
        <v>17</v>
      </c>
      <c r="H62" s="1" t="s">
        <v>20</v>
      </c>
      <c r="I62" s="23"/>
      <c r="J62" s="153"/>
      <c r="R62" s="153"/>
      <c r="S62" s="153"/>
      <c r="T62" s="153"/>
      <c r="U62" s="2"/>
      <c r="V62" s="2"/>
      <c r="W62" s="2"/>
      <c r="X62" s="2"/>
      <c r="Y62" s="2"/>
      <c r="Z62" s="2"/>
      <c r="AA62" s="2"/>
      <c r="AB62" s="2"/>
      <c r="AC62" s="2"/>
      <c r="AD62" s="2"/>
    </row>
    <row r="63" spans="1:30" ht="15.75" thickBot="1" x14ac:dyDescent="0.3">
      <c r="A63" s="273">
        <v>0</v>
      </c>
      <c r="B63" s="276">
        <v>12</v>
      </c>
      <c r="C63" s="9"/>
      <c r="D63" s="247">
        <f>A63/B63</f>
        <v>0</v>
      </c>
      <c r="E63" s="1"/>
      <c r="F63" s="273"/>
      <c r="G63" s="276">
        <v>12</v>
      </c>
      <c r="H63" s="270"/>
      <c r="I63" s="247">
        <f>F63/G63</f>
        <v>0</v>
      </c>
      <c r="J63" s="153"/>
      <c r="R63" s="153"/>
      <c r="S63" s="153"/>
      <c r="T63" s="153"/>
      <c r="U63" s="2"/>
      <c r="V63" s="2"/>
      <c r="W63" s="2"/>
      <c r="X63" s="2"/>
      <c r="Y63" s="2"/>
      <c r="Z63" s="2"/>
      <c r="AA63" s="2"/>
      <c r="AB63" s="2"/>
      <c r="AC63" s="2"/>
      <c r="AD63" s="2"/>
    </row>
    <row r="64" spans="1:30" x14ac:dyDescent="0.25">
      <c r="A64" s="7"/>
      <c r="B64" s="1"/>
      <c r="C64" s="1"/>
      <c r="D64" s="8"/>
      <c r="E64" s="1"/>
      <c r="F64" s="7"/>
      <c r="G64" s="1"/>
      <c r="H64" s="1"/>
      <c r="I64" s="8"/>
      <c r="J64" s="153"/>
      <c r="R64" s="153"/>
      <c r="S64" s="153"/>
      <c r="T64" s="153"/>
      <c r="U64" s="2"/>
      <c r="V64" s="2"/>
      <c r="W64" s="2"/>
      <c r="X64" s="2"/>
      <c r="Y64" s="2"/>
      <c r="Z64" s="2"/>
      <c r="AA64" s="2"/>
      <c r="AB64" s="2"/>
      <c r="AC64" s="2"/>
      <c r="AD64" s="2"/>
    </row>
    <row r="65" spans="1:30" x14ac:dyDescent="0.25">
      <c r="A65" s="20"/>
      <c r="B65" s="1"/>
      <c r="C65" s="18"/>
      <c r="D65" s="19"/>
      <c r="E65" s="1"/>
      <c r="F65" s="7"/>
      <c r="G65" s="1"/>
      <c r="H65" s="18"/>
      <c r="I65" s="19"/>
      <c r="J65" s="153"/>
      <c r="R65" s="153"/>
      <c r="S65" s="153"/>
      <c r="T65" s="153"/>
      <c r="U65" s="2"/>
      <c r="V65" s="2"/>
      <c r="W65" s="2"/>
      <c r="X65" s="2"/>
      <c r="Y65" s="2"/>
      <c r="Z65" s="2"/>
      <c r="AA65" s="2"/>
      <c r="AB65" s="2"/>
      <c r="AC65" s="2"/>
      <c r="AD65" s="2"/>
    </row>
    <row r="66" spans="1:30" ht="15.75" thickBot="1" x14ac:dyDescent="0.3">
      <c r="A66" s="7"/>
      <c r="B66" s="1"/>
      <c r="C66" s="18" t="s">
        <v>28</v>
      </c>
      <c r="D66" s="19"/>
      <c r="E66" s="1"/>
      <c r="F66" s="7"/>
      <c r="G66" s="1"/>
      <c r="H66" s="18" t="s">
        <v>28</v>
      </c>
      <c r="I66" s="19"/>
      <c r="J66" s="153"/>
      <c r="R66" s="153"/>
      <c r="S66" s="153"/>
      <c r="T66" s="153"/>
      <c r="U66" s="2"/>
      <c r="V66" s="2"/>
      <c r="W66" s="2"/>
      <c r="X66" s="2"/>
      <c r="Y66" s="2"/>
      <c r="Z66" s="2"/>
      <c r="AA66" s="2"/>
      <c r="AB66" s="2"/>
      <c r="AC66" s="2"/>
      <c r="AD66" s="2"/>
    </row>
    <row r="67" spans="1:30" x14ac:dyDescent="0.25">
      <c r="A67" s="259" t="s">
        <v>25</v>
      </c>
      <c r="B67" s="260"/>
      <c r="C67" s="261">
        <f>D59</f>
        <v>0</v>
      </c>
      <c r="D67" s="262"/>
      <c r="E67" s="1"/>
      <c r="F67" s="259" t="s">
        <v>25</v>
      </c>
      <c r="G67" s="260"/>
      <c r="H67" s="261">
        <f>I59</f>
        <v>0</v>
      </c>
      <c r="I67" s="262"/>
      <c r="J67" s="153"/>
      <c r="R67" s="153"/>
      <c r="S67" s="153"/>
      <c r="T67" s="153"/>
      <c r="U67" s="2"/>
      <c r="V67" s="2"/>
      <c r="W67" s="2"/>
      <c r="X67" s="2"/>
      <c r="Y67" s="2"/>
      <c r="Z67" s="2"/>
      <c r="AA67" s="2"/>
      <c r="AB67" s="2"/>
      <c r="AC67" s="2"/>
      <c r="AD67" s="2"/>
    </row>
    <row r="68" spans="1:30" x14ac:dyDescent="0.25">
      <c r="A68" s="251" t="s">
        <v>26</v>
      </c>
      <c r="B68" s="263"/>
      <c r="C68" s="252">
        <f>(A61+A59)/(B61+B59)</f>
        <v>0</v>
      </c>
      <c r="D68" s="253"/>
      <c r="E68" s="1"/>
      <c r="F68" s="251" t="s">
        <v>26</v>
      </c>
      <c r="G68" s="263"/>
      <c r="H68" s="255">
        <f>(F61+F59)/(G61+G59)</f>
        <v>0</v>
      </c>
      <c r="I68" s="253"/>
      <c r="J68" s="153"/>
      <c r="R68" s="153"/>
      <c r="S68" s="153"/>
      <c r="T68" s="153"/>
      <c r="U68" s="2"/>
      <c r="V68" s="2"/>
      <c r="W68" s="2"/>
      <c r="X68" s="2"/>
      <c r="Y68" s="2"/>
      <c r="Z68" s="2"/>
      <c r="AA68" s="2"/>
      <c r="AB68" s="2"/>
      <c r="AC68" s="2"/>
      <c r="AD68" s="2"/>
    </row>
    <row r="69" spans="1:30" x14ac:dyDescent="0.25">
      <c r="A69" s="251" t="s">
        <v>27</v>
      </c>
      <c r="B69" s="263"/>
      <c r="C69" s="252">
        <f>(A59+A61+A63)/(B63+B61+B59)</f>
        <v>0</v>
      </c>
      <c r="D69" s="253"/>
      <c r="E69" s="1"/>
      <c r="F69" s="251" t="s">
        <v>27</v>
      </c>
      <c r="G69" s="263"/>
      <c r="H69" s="255">
        <f>(F63+F61+F59)/(G63+G61+G59)</f>
        <v>0</v>
      </c>
      <c r="I69" s="253"/>
      <c r="J69" s="153"/>
      <c r="R69" s="153"/>
      <c r="S69" s="153"/>
      <c r="T69" s="153"/>
      <c r="U69" s="2"/>
      <c r="V69" s="2"/>
      <c r="W69" s="2"/>
      <c r="X69" s="2"/>
      <c r="Y69" s="2"/>
      <c r="Z69" s="2"/>
      <c r="AA69" s="2"/>
      <c r="AB69" s="2"/>
      <c r="AC69" s="2"/>
      <c r="AD69" s="2"/>
    </row>
    <row r="70" spans="1:30" ht="15.75" thickBot="1" x14ac:dyDescent="0.3">
      <c r="A70" s="256"/>
      <c r="B70" s="257"/>
      <c r="C70" s="257"/>
      <c r="D70" s="258"/>
      <c r="E70" s="1"/>
      <c r="F70" s="256"/>
      <c r="G70" s="257"/>
      <c r="H70" s="257"/>
      <c r="I70" s="258"/>
      <c r="J70" s="153"/>
      <c r="R70" s="153"/>
      <c r="S70" s="153"/>
      <c r="T70" s="153"/>
      <c r="U70" s="2"/>
      <c r="V70" s="2"/>
      <c r="W70" s="2"/>
      <c r="X70" s="2"/>
      <c r="Y70" s="2"/>
      <c r="Z70" s="2"/>
      <c r="AA70" s="2"/>
      <c r="AB70" s="2"/>
      <c r="AC70" s="2"/>
      <c r="AD70" s="2"/>
    </row>
    <row r="71" spans="1:30" ht="15.75" thickBot="1" x14ac:dyDescent="0.3">
      <c r="A71" s="11" t="s">
        <v>30</v>
      </c>
      <c r="B71" s="5"/>
      <c r="C71" s="5"/>
      <c r="D71" s="6"/>
      <c r="E71" s="1"/>
      <c r="F71" s="11" t="s">
        <v>30</v>
      </c>
      <c r="G71" s="5"/>
      <c r="H71" s="5"/>
      <c r="I71" s="6"/>
      <c r="J71" s="153"/>
      <c r="R71" s="153"/>
      <c r="S71" s="153"/>
      <c r="T71" s="153"/>
      <c r="U71" s="2"/>
      <c r="V71" s="2"/>
      <c r="W71" s="2"/>
      <c r="X71" s="2"/>
      <c r="Y71" s="2"/>
      <c r="Z71" s="2"/>
      <c r="AA71" s="2"/>
      <c r="AB71" s="2"/>
      <c r="AC71" s="2"/>
      <c r="AD71" s="2"/>
    </row>
    <row r="72" spans="1:30" x14ac:dyDescent="0.25">
      <c r="A72" s="7"/>
      <c r="B72" s="1"/>
      <c r="C72" s="1"/>
      <c r="D72" s="8"/>
      <c r="E72" s="1"/>
      <c r="F72" s="7"/>
      <c r="G72" s="1"/>
      <c r="H72" s="1"/>
      <c r="I72" s="8"/>
      <c r="J72" s="153"/>
      <c r="R72" s="153"/>
      <c r="S72" s="153"/>
      <c r="T72" s="153"/>
    </row>
    <row r="73" spans="1:30" x14ac:dyDescent="0.25">
      <c r="A73" s="7"/>
      <c r="B73" s="1"/>
      <c r="C73" s="1"/>
      <c r="D73" s="8"/>
      <c r="E73" s="1"/>
      <c r="F73" s="7"/>
      <c r="G73" s="1"/>
      <c r="H73" s="1"/>
      <c r="I73" s="8"/>
      <c r="J73" s="153"/>
      <c r="R73" s="153"/>
      <c r="S73" s="153"/>
      <c r="T73" s="153"/>
    </row>
    <row r="74" spans="1:30" ht="15.75" thickBot="1" x14ac:dyDescent="0.3">
      <c r="A74" s="7" t="s">
        <v>16</v>
      </c>
      <c r="B74" s="1" t="s">
        <v>17</v>
      </c>
      <c r="C74" s="1"/>
      <c r="D74" s="8" t="s">
        <v>18</v>
      </c>
      <c r="E74" s="1"/>
      <c r="F74" s="7" t="s">
        <v>16</v>
      </c>
      <c r="G74" s="1" t="s">
        <v>17</v>
      </c>
      <c r="H74" s="1"/>
      <c r="I74" s="8" t="s">
        <v>18</v>
      </c>
      <c r="J74" s="153"/>
      <c r="R74" s="153"/>
      <c r="S74" s="153"/>
      <c r="T74" s="153"/>
    </row>
    <row r="75" spans="1:30" ht="15.75" thickBot="1" x14ac:dyDescent="0.3">
      <c r="A75" s="273">
        <v>0</v>
      </c>
      <c r="B75" s="15">
        <f>B59</f>
        <v>8.3834697701942993</v>
      </c>
      <c r="C75" s="1"/>
      <c r="D75" s="247">
        <f>A75/B75</f>
        <v>0</v>
      </c>
      <c r="E75" s="1"/>
      <c r="F75" s="273"/>
      <c r="G75" s="15">
        <f>G25</f>
        <v>7.4629319130749252</v>
      </c>
      <c r="H75" s="1"/>
      <c r="I75" s="247">
        <f>F75/G75</f>
        <v>0</v>
      </c>
      <c r="J75" s="1"/>
    </row>
    <row r="76" spans="1:30" ht="15.75" thickBot="1" x14ac:dyDescent="0.3">
      <c r="A76" s="7" t="s">
        <v>19</v>
      </c>
      <c r="B76" s="1" t="s">
        <v>17</v>
      </c>
      <c r="C76" s="1" t="s">
        <v>20</v>
      </c>
      <c r="D76" s="8"/>
      <c r="E76" s="1"/>
      <c r="F76" s="7" t="s">
        <v>19</v>
      </c>
      <c r="G76" s="1" t="s">
        <v>17</v>
      </c>
      <c r="H76" s="1" t="s">
        <v>20</v>
      </c>
      <c r="I76" s="8"/>
      <c r="J76" s="1"/>
    </row>
    <row r="77" spans="1:30" ht="15.75" thickBot="1" x14ac:dyDescent="0.3">
      <c r="A77" s="273">
        <v>0</v>
      </c>
      <c r="B77" s="276">
        <v>0</v>
      </c>
      <c r="C77" s="270"/>
      <c r="D77" s="249" t="e">
        <f>A77/B77</f>
        <v>#DIV/0!</v>
      </c>
      <c r="E77" s="1"/>
      <c r="F77" s="273"/>
      <c r="G77" s="276">
        <v>0</v>
      </c>
      <c r="H77" s="270"/>
      <c r="I77" s="248" t="e">
        <f>F77/G77</f>
        <v>#DIV/0!</v>
      </c>
      <c r="J77" s="1"/>
    </row>
    <row r="78" spans="1:30" ht="15.75" thickBot="1" x14ac:dyDescent="0.3">
      <c r="A78" s="7" t="s">
        <v>21</v>
      </c>
      <c r="B78" s="1" t="s">
        <v>17</v>
      </c>
      <c r="C78" s="1" t="s">
        <v>20</v>
      </c>
      <c r="D78" s="8"/>
      <c r="E78" s="1"/>
      <c r="F78" s="7" t="s">
        <v>21</v>
      </c>
      <c r="G78" s="1" t="s">
        <v>17</v>
      </c>
      <c r="H78" s="1" t="s">
        <v>20</v>
      </c>
      <c r="I78" s="8"/>
      <c r="J78" s="1"/>
    </row>
    <row r="79" spans="1:30" ht="15.75" thickBot="1" x14ac:dyDescent="0.3">
      <c r="A79" s="273">
        <v>0</v>
      </c>
      <c r="B79" s="276">
        <v>0</v>
      </c>
      <c r="C79" s="270"/>
      <c r="D79" s="249" t="e">
        <f>A79/B79</f>
        <v>#DIV/0!</v>
      </c>
      <c r="E79" s="1"/>
      <c r="F79" s="273"/>
      <c r="G79" s="276">
        <v>0</v>
      </c>
      <c r="H79" s="270"/>
      <c r="I79" s="248" t="e">
        <f>F79/G79</f>
        <v>#DIV/0!</v>
      </c>
      <c r="J79" s="1"/>
    </row>
    <row r="80" spans="1:30" x14ac:dyDescent="0.25">
      <c r="A80" s="7"/>
      <c r="B80" s="1"/>
      <c r="C80" s="1"/>
      <c r="D80" s="8"/>
      <c r="E80" s="1"/>
      <c r="F80" s="7"/>
      <c r="G80" s="1"/>
      <c r="H80" s="1"/>
      <c r="I80" s="8"/>
      <c r="J80" s="1"/>
    </row>
    <row r="81" spans="1:10" x14ac:dyDescent="0.25">
      <c r="A81" s="7"/>
      <c r="B81" s="1"/>
      <c r="C81" s="18"/>
      <c r="D81" s="19"/>
      <c r="E81" s="1"/>
      <c r="F81" s="7"/>
      <c r="G81" s="1"/>
      <c r="H81" s="18"/>
      <c r="I81" s="19"/>
      <c r="J81" s="1"/>
    </row>
    <row r="82" spans="1:10" ht="15.75" thickBot="1" x14ac:dyDescent="0.3">
      <c r="A82" s="7"/>
      <c r="B82" s="1"/>
      <c r="C82" s="18" t="s">
        <v>28</v>
      </c>
      <c r="D82" s="19"/>
      <c r="E82" s="1"/>
      <c r="F82" s="7"/>
      <c r="G82" s="1"/>
      <c r="H82" s="18" t="s">
        <v>28</v>
      </c>
      <c r="I82" s="19"/>
      <c r="J82" s="1"/>
    </row>
    <row r="83" spans="1:10" x14ac:dyDescent="0.25">
      <c r="A83" s="259" t="s">
        <v>25</v>
      </c>
      <c r="B83" s="260"/>
      <c r="C83" s="261">
        <f>D75</f>
        <v>0</v>
      </c>
      <c r="D83" s="262"/>
      <c r="E83" s="1"/>
      <c r="F83" s="259" t="s">
        <v>25</v>
      </c>
      <c r="G83" s="260"/>
      <c r="H83" s="261">
        <f>I75</f>
        <v>0</v>
      </c>
      <c r="I83" s="262"/>
      <c r="J83" s="1"/>
    </row>
    <row r="84" spans="1:10" x14ac:dyDescent="0.25">
      <c r="A84" s="251" t="s">
        <v>26</v>
      </c>
      <c r="B84" s="263"/>
      <c r="C84" s="252">
        <f>(A75+A77)/(B77+B75)</f>
        <v>0</v>
      </c>
      <c r="D84" s="253"/>
      <c r="E84" s="1"/>
      <c r="F84" s="251" t="s">
        <v>26</v>
      </c>
      <c r="G84" s="263"/>
      <c r="H84" s="252">
        <f>(F77+F75)/(G77+G75)</f>
        <v>0</v>
      </c>
      <c r="I84" s="253"/>
      <c r="J84" s="1"/>
    </row>
    <row r="85" spans="1:10" x14ac:dyDescent="0.25">
      <c r="A85" s="251" t="s">
        <v>27</v>
      </c>
      <c r="B85" s="263"/>
      <c r="C85" s="252">
        <f>(A75+A77+A79)/(B79+B77+B75)</f>
        <v>0</v>
      </c>
      <c r="D85" s="253"/>
      <c r="E85" s="1"/>
      <c r="F85" s="251" t="s">
        <v>27</v>
      </c>
      <c r="G85" s="263"/>
      <c r="H85" s="252">
        <f>(F79+F77+F75)/(G79+G77+G75)</f>
        <v>0</v>
      </c>
      <c r="I85" s="253"/>
      <c r="J85" s="1"/>
    </row>
    <row r="86" spans="1:10" ht="15.75" thickBot="1" x14ac:dyDescent="0.3">
      <c r="A86" s="256"/>
      <c r="B86" s="257"/>
      <c r="C86" s="257"/>
      <c r="D86" s="258"/>
      <c r="E86" s="1"/>
      <c r="F86" s="256"/>
      <c r="G86" s="257"/>
      <c r="H86" s="257"/>
      <c r="I86" s="258"/>
      <c r="J86" s="1"/>
    </row>
    <row r="87" spans="1:10" x14ac:dyDescent="0.25">
      <c r="A87" s="1"/>
      <c r="B87" s="1"/>
      <c r="C87" s="1"/>
      <c r="D87" s="1"/>
      <c r="E87" s="1"/>
      <c r="F87" s="1"/>
      <c r="G87" s="1"/>
      <c r="H87" s="1"/>
      <c r="I87" s="1"/>
      <c r="J87" s="1"/>
    </row>
    <row r="88" spans="1:10" hidden="1" x14ac:dyDescent="0.25">
      <c r="A88" s="1"/>
      <c r="B88" s="1"/>
      <c r="C88" s="1"/>
      <c r="D88" s="1"/>
      <c r="E88" s="1"/>
      <c r="F88" s="1"/>
      <c r="G88" s="1"/>
      <c r="H88" s="1"/>
      <c r="I88" s="1"/>
      <c r="J88" s="1"/>
    </row>
    <row r="89" spans="1:10" hidden="1" x14ac:dyDescent="0.25">
      <c r="A89" s="1"/>
      <c r="B89" s="1"/>
      <c r="C89" s="1"/>
      <c r="D89" s="1"/>
      <c r="E89" s="1"/>
      <c r="F89" s="1"/>
      <c r="G89" s="1"/>
      <c r="H89" s="1"/>
      <c r="I89" s="1"/>
      <c r="J89" s="1"/>
    </row>
    <row r="90" spans="1:10" hidden="1" x14ac:dyDescent="0.25">
      <c r="A90" s="1"/>
      <c r="B90" s="1"/>
      <c r="C90" s="1"/>
      <c r="D90" s="1"/>
      <c r="E90" s="1"/>
      <c r="F90" s="1"/>
      <c r="G90" s="1"/>
      <c r="H90" s="1"/>
      <c r="I90" s="1"/>
      <c r="J90" s="1"/>
    </row>
    <row r="91" spans="1:10" hidden="1" x14ac:dyDescent="0.25">
      <c r="A91" s="1"/>
      <c r="B91" s="1"/>
      <c r="C91" s="1"/>
      <c r="D91" s="1"/>
      <c r="E91" s="1"/>
      <c r="F91" s="1"/>
      <c r="G91" s="1"/>
      <c r="H91" s="1"/>
      <c r="I91" s="1"/>
      <c r="J91" s="1"/>
    </row>
    <row r="92" spans="1:10" hidden="1" x14ac:dyDescent="0.25">
      <c r="A92" s="1"/>
      <c r="B92" s="1"/>
      <c r="C92" s="1"/>
      <c r="D92" s="1"/>
      <c r="E92" s="1"/>
      <c r="F92" s="1"/>
      <c r="G92" s="1"/>
      <c r="H92" s="1"/>
      <c r="I92" s="1"/>
      <c r="J92" s="1"/>
    </row>
    <row r="93" spans="1:10" hidden="1" x14ac:dyDescent="0.25">
      <c r="A93" s="1"/>
      <c r="B93" s="1"/>
      <c r="C93" s="1"/>
      <c r="D93" s="1"/>
      <c r="E93" s="1"/>
      <c r="F93" s="1"/>
      <c r="G93" s="1"/>
      <c r="H93" s="1"/>
      <c r="I93" s="1"/>
      <c r="J93" s="1"/>
    </row>
    <row r="94" spans="1:10" hidden="1" x14ac:dyDescent="0.25">
      <c r="A94" s="1"/>
      <c r="B94" s="1"/>
      <c r="C94" s="1"/>
      <c r="D94" s="1"/>
      <c r="E94" s="1"/>
      <c r="F94" s="1"/>
      <c r="G94" s="1"/>
      <c r="H94" s="1"/>
      <c r="I94" s="1"/>
      <c r="J94" s="1"/>
    </row>
    <row r="95" spans="1:10" hidden="1" x14ac:dyDescent="0.25">
      <c r="A95" s="1"/>
      <c r="B95" s="1"/>
      <c r="C95" s="1"/>
      <c r="D95" s="1"/>
      <c r="E95" s="1"/>
      <c r="F95" s="1"/>
      <c r="G95" s="1"/>
      <c r="H95" s="1"/>
      <c r="I95" s="1"/>
      <c r="J95" s="1"/>
    </row>
    <row r="96" spans="1:10" hidden="1" x14ac:dyDescent="0.25">
      <c r="A96" s="1"/>
      <c r="B96" s="1"/>
      <c r="C96" s="1"/>
      <c r="D96" s="1"/>
      <c r="E96" s="1"/>
      <c r="F96" s="1"/>
      <c r="G96" s="1"/>
      <c r="H96" s="1"/>
      <c r="I96" s="1"/>
      <c r="J96" s="1"/>
    </row>
    <row r="97" spans="1:10" hidden="1" x14ac:dyDescent="0.25">
      <c r="A97" s="1"/>
      <c r="B97" s="1"/>
      <c r="C97" s="1"/>
      <c r="D97" s="1"/>
      <c r="E97" s="1"/>
      <c r="F97" s="1"/>
      <c r="G97" s="1"/>
      <c r="H97" s="1"/>
      <c r="I97" s="1"/>
      <c r="J97" s="1"/>
    </row>
    <row r="98" spans="1:10" hidden="1" x14ac:dyDescent="0.25">
      <c r="A98" s="1"/>
      <c r="B98" s="1"/>
      <c r="C98" s="1"/>
      <c r="D98" s="1"/>
      <c r="E98" s="1"/>
      <c r="F98" s="1"/>
      <c r="G98" s="1"/>
      <c r="H98" s="1"/>
      <c r="I98" s="1"/>
      <c r="J98" s="1"/>
    </row>
    <row r="99" spans="1:10" hidden="1" x14ac:dyDescent="0.25">
      <c r="A99" s="1"/>
      <c r="B99" s="1"/>
      <c r="C99" s="1"/>
      <c r="D99" s="1"/>
      <c r="E99" s="1"/>
      <c r="F99" s="1"/>
      <c r="G99" s="1"/>
      <c r="H99" s="1"/>
      <c r="I99" s="1"/>
      <c r="J99" s="1"/>
    </row>
    <row r="100" spans="1:10" hidden="1" x14ac:dyDescent="0.25">
      <c r="A100" s="1"/>
      <c r="B100" s="1"/>
      <c r="C100" s="1"/>
      <c r="D100" s="1"/>
      <c r="E100" s="1"/>
      <c r="F100" s="1"/>
      <c r="G100" s="1"/>
      <c r="H100" s="1"/>
      <c r="I100" s="1"/>
      <c r="J100" s="1"/>
    </row>
    <row r="101" spans="1:10" hidden="1" x14ac:dyDescent="0.25">
      <c r="A101" s="1"/>
      <c r="B101" s="1"/>
      <c r="C101" s="1"/>
      <c r="D101" s="1"/>
      <c r="E101" s="1"/>
      <c r="F101" s="1"/>
      <c r="G101" s="1"/>
      <c r="H101" s="1"/>
      <c r="I101" s="1"/>
      <c r="J101" s="1"/>
    </row>
    <row r="102" spans="1:10" hidden="1" x14ac:dyDescent="0.25">
      <c r="A102" s="1"/>
      <c r="B102" s="1"/>
      <c r="C102" s="1"/>
      <c r="D102" s="1"/>
      <c r="E102" s="1"/>
      <c r="F102" s="1"/>
      <c r="G102" s="1"/>
      <c r="H102" s="1"/>
      <c r="I102" s="1"/>
      <c r="J102" s="1"/>
    </row>
    <row r="103" spans="1:10" hidden="1" x14ac:dyDescent="0.25">
      <c r="A103" s="1"/>
      <c r="B103" s="1"/>
      <c r="C103" s="1"/>
      <c r="D103" s="1"/>
      <c r="E103" s="1"/>
      <c r="F103" s="1"/>
      <c r="G103" s="1"/>
      <c r="H103" s="1"/>
      <c r="I103" s="1"/>
      <c r="J103" s="1"/>
    </row>
    <row r="104" spans="1:10" hidden="1" x14ac:dyDescent="0.25">
      <c r="A104" s="1"/>
      <c r="B104" s="1"/>
      <c r="C104" s="1"/>
      <c r="D104" s="1"/>
      <c r="E104" s="1"/>
      <c r="F104" s="1"/>
      <c r="G104" s="1"/>
      <c r="H104" s="1"/>
      <c r="I104" s="1"/>
      <c r="J104" s="1"/>
    </row>
    <row r="105" spans="1:10" hidden="1" x14ac:dyDescent="0.25">
      <c r="A105" s="1"/>
      <c r="B105" s="1"/>
      <c r="C105" s="1"/>
      <c r="D105" s="1"/>
      <c r="E105" s="1"/>
      <c r="F105" s="1"/>
      <c r="G105" s="1"/>
      <c r="H105" s="1"/>
      <c r="I105" s="1"/>
      <c r="J105" s="1"/>
    </row>
    <row r="106" spans="1:10" hidden="1" x14ac:dyDescent="0.25">
      <c r="A106" s="1"/>
      <c r="B106" s="1"/>
      <c r="C106" s="1"/>
      <c r="D106" s="1"/>
      <c r="E106" s="1"/>
      <c r="F106" s="1"/>
      <c r="G106" s="1"/>
      <c r="H106" s="1"/>
      <c r="I106" s="1"/>
      <c r="J106" s="1"/>
    </row>
    <row r="107" spans="1:10" hidden="1" x14ac:dyDescent="0.25">
      <c r="A107" s="1"/>
      <c r="B107" s="1"/>
      <c r="C107" s="1"/>
      <c r="D107" s="1"/>
      <c r="E107" s="1"/>
      <c r="F107" s="1"/>
      <c r="G107" s="1"/>
      <c r="H107" s="1"/>
      <c r="I107" s="1"/>
      <c r="J107" s="1"/>
    </row>
    <row r="108" spans="1:10" hidden="1" x14ac:dyDescent="0.25">
      <c r="A108" s="1"/>
      <c r="B108" s="1"/>
      <c r="C108" s="1"/>
      <c r="D108" s="1"/>
      <c r="E108" s="1"/>
      <c r="F108" s="1"/>
      <c r="G108" s="1"/>
      <c r="H108" s="1"/>
      <c r="I108" s="1"/>
      <c r="J108" s="1"/>
    </row>
    <row r="109" spans="1:10" hidden="1" x14ac:dyDescent="0.25">
      <c r="A109" s="1"/>
      <c r="B109" s="1"/>
      <c r="C109" s="1"/>
      <c r="D109" s="1"/>
      <c r="E109" s="1"/>
      <c r="F109" s="1"/>
      <c r="G109" s="1"/>
      <c r="H109" s="1"/>
      <c r="I109" s="1"/>
      <c r="J109" s="1"/>
    </row>
    <row r="110" spans="1:10" hidden="1" x14ac:dyDescent="0.25">
      <c r="A110" s="1"/>
      <c r="B110" s="1"/>
      <c r="C110" s="1"/>
      <c r="D110" s="1"/>
      <c r="E110" s="1"/>
      <c r="F110" s="1"/>
      <c r="G110" s="1"/>
      <c r="H110" s="1"/>
      <c r="I110" s="1"/>
      <c r="J110" s="1"/>
    </row>
    <row r="111" spans="1:10" hidden="1" x14ac:dyDescent="0.25">
      <c r="A111" s="1"/>
      <c r="B111" s="1"/>
      <c r="C111" s="1"/>
      <c r="D111" s="1"/>
      <c r="E111" s="1"/>
      <c r="F111" s="1"/>
      <c r="G111" s="1"/>
      <c r="H111" s="1"/>
      <c r="I111" s="1"/>
      <c r="J111" s="1"/>
    </row>
    <row r="112" spans="1:10" hidden="1" x14ac:dyDescent="0.25">
      <c r="A112" s="1"/>
      <c r="B112" s="1"/>
      <c r="C112" s="1"/>
      <c r="D112" s="1"/>
      <c r="E112" s="1"/>
      <c r="F112" s="1"/>
      <c r="G112" s="1"/>
      <c r="H112" s="1"/>
      <c r="I112" s="1"/>
      <c r="J112" s="1"/>
    </row>
    <row r="113" spans="1:10" hidden="1" x14ac:dyDescent="0.25">
      <c r="A113" s="1"/>
      <c r="B113" s="1"/>
      <c r="C113" s="1"/>
      <c r="D113" s="1"/>
      <c r="E113" s="1"/>
      <c r="F113" s="1"/>
      <c r="G113" s="1"/>
      <c r="H113" s="1"/>
      <c r="I113" s="1"/>
      <c r="J113" s="1"/>
    </row>
    <row r="114" spans="1:10" hidden="1" x14ac:dyDescent="0.25">
      <c r="A114" s="1"/>
      <c r="B114" s="1"/>
      <c r="C114" s="1"/>
      <c r="D114" s="1"/>
      <c r="E114" s="1"/>
      <c r="F114" s="1"/>
      <c r="G114" s="1"/>
      <c r="H114" s="1"/>
      <c r="I114" s="1"/>
      <c r="J114" s="1"/>
    </row>
    <row r="115" spans="1:10" hidden="1" x14ac:dyDescent="0.25">
      <c r="A115" s="1"/>
      <c r="B115" s="1"/>
      <c r="C115" s="1"/>
      <c r="D115" s="1"/>
      <c r="E115" s="1"/>
      <c r="F115" s="1"/>
      <c r="G115" s="1"/>
      <c r="H115" s="1"/>
      <c r="I115" s="1"/>
      <c r="J115" s="1"/>
    </row>
    <row r="116" spans="1:10" hidden="1" x14ac:dyDescent="0.25">
      <c r="A116" s="1"/>
      <c r="B116" s="1"/>
      <c r="C116" s="1"/>
      <c r="D116" s="1"/>
      <c r="E116" s="1"/>
      <c r="F116" s="1"/>
      <c r="G116" s="1"/>
      <c r="H116" s="1"/>
      <c r="I116" s="1"/>
      <c r="J116" s="1"/>
    </row>
    <row r="117" spans="1:10" hidden="1" x14ac:dyDescent="0.25">
      <c r="A117" s="1"/>
      <c r="B117" s="1"/>
      <c r="C117" s="1"/>
      <c r="D117" s="1"/>
      <c r="E117" s="1"/>
      <c r="F117" s="1"/>
      <c r="G117" s="1"/>
      <c r="H117" s="1"/>
      <c r="I117" s="1"/>
      <c r="J117" s="1"/>
    </row>
    <row r="118" spans="1:10" hidden="1" x14ac:dyDescent="0.25">
      <c r="A118" s="1"/>
      <c r="B118" s="1"/>
      <c r="C118" s="1"/>
      <c r="D118" s="1"/>
      <c r="E118" s="1"/>
      <c r="F118" s="1"/>
      <c r="G118" s="1"/>
      <c r="H118" s="1"/>
      <c r="I118" s="1"/>
      <c r="J118" s="1"/>
    </row>
    <row r="119" spans="1:10" hidden="1" x14ac:dyDescent="0.25">
      <c r="A119" s="1"/>
      <c r="B119" s="1"/>
      <c r="C119" s="1"/>
      <c r="D119" s="1"/>
      <c r="E119" s="1"/>
      <c r="F119" s="1"/>
      <c r="G119" s="1"/>
      <c r="H119" s="1"/>
      <c r="I119" s="1"/>
      <c r="J119" s="1"/>
    </row>
    <row r="120" spans="1:10" hidden="1" x14ac:dyDescent="0.25">
      <c r="A120" s="1"/>
      <c r="B120" s="1"/>
      <c r="C120" s="1"/>
      <c r="D120" s="1"/>
      <c r="E120" s="1"/>
      <c r="F120" s="1"/>
      <c r="G120" s="1"/>
      <c r="H120" s="1"/>
      <c r="I120" s="1"/>
      <c r="J120" s="1"/>
    </row>
    <row r="121" spans="1:10" hidden="1" x14ac:dyDescent="0.25">
      <c r="A121" s="1"/>
      <c r="B121" s="1"/>
      <c r="C121" s="1"/>
      <c r="D121" s="1"/>
      <c r="E121" s="1"/>
      <c r="F121" s="1"/>
      <c r="G121" s="1"/>
      <c r="H121" s="1"/>
      <c r="I121" s="1"/>
      <c r="J121" s="1"/>
    </row>
    <row r="122" spans="1:10" hidden="1" x14ac:dyDescent="0.25">
      <c r="A122" s="1"/>
      <c r="B122" s="1"/>
      <c r="C122" s="1"/>
      <c r="D122" s="1"/>
      <c r="E122" s="1"/>
      <c r="F122" s="1"/>
      <c r="G122" s="1"/>
      <c r="H122" s="1"/>
      <c r="I122" s="1"/>
      <c r="J122" s="1"/>
    </row>
    <row r="123" spans="1:10" hidden="1" x14ac:dyDescent="0.25">
      <c r="A123" s="1"/>
      <c r="B123" s="1"/>
      <c r="C123" s="1"/>
      <c r="D123" s="1"/>
      <c r="E123" s="1"/>
      <c r="F123" s="1"/>
      <c r="G123" s="1"/>
      <c r="H123" s="1"/>
      <c r="I123" s="1"/>
      <c r="J123" s="1"/>
    </row>
    <row r="124" spans="1:10" hidden="1" x14ac:dyDescent="0.25">
      <c r="A124" s="1"/>
      <c r="B124" s="1"/>
      <c r="C124" s="1"/>
      <c r="D124" s="1"/>
      <c r="E124" s="1"/>
      <c r="F124" s="1"/>
      <c r="G124" s="1"/>
      <c r="H124" s="1"/>
      <c r="I124" s="1"/>
      <c r="J124" s="1"/>
    </row>
    <row r="125" spans="1:10" hidden="1" x14ac:dyDescent="0.25">
      <c r="A125" s="1"/>
      <c r="B125" s="1"/>
      <c r="C125" s="1"/>
      <c r="D125" s="1"/>
      <c r="E125" s="1"/>
      <c r="F125" s="1"/>
      <c r="G125" s="1"/>
      <c r="H125" s="1"/>
      <c r="I125" s="1"/>
      <c r="J125" s="1"/>
    </row>
    <row r="126" spans="1:10" hidden="1" x14ac:dyDescent="0.25">
      <c r="A126" s="1"/>
      <c r="B126" s="1"/>
      <c r="C126" s="1"/>
      <c r="D126" s="1"/>
      <c r="E126" s="1"/>
      <c r="F126" s="1"/>
      <c r="G126" s="1"/>
      <c r="H126" s="1"/>
      <c r="I126" s="1"/>
      <c r="J126" s="1"/>
    </row>
    <row r="127" spans="1:10" hidden="1" x14ac:dyDescent="0.25">
      <c r="A127" s="1"/>
      <c r="B127" s="1"/>
      <c r="C127" s="1"/>
      <c r="D127" s="1"/>
      <c r="E127" s="1"/>
      <c r="F127" s="1"/>
      <c r="G127" s="1"/>
      <c r="H127" s="1"/>
      <c r="I127" s="1"/>
      <c r="J127" s="1"/>
    </row>
    <row r="128" spans="1:10" hidden="1" x14ac:dyDescent="0.25">
      <c r="A128" s="1"/>
      <c r="B128" s="1"/>
      <c r="C128" s="1"/>
      <c r="D128" s="1"/>
      <c r="E128" s="1"/>
      <c r="F128" s="1"/>
      <c r="G128" s="1"/>
      <c r="H128" s="1"/>
      <c r="I128" s="1"/>
      <c r="J128" s="1"/>
    </row>
    <row r="129" spans="1:10" hidden="1" x14ac:dyDescent="0.25">
      <c r="A129" s="1"/>
      <c r="B129" s="1"/>
      <c r="C129" s="1"/>
      <c r="D129" s="1"/>
      <c r="E129" s="1"/>
      <c r="F129" s="1"/>
      <c r="G129" s="1"/>
      <c r="H129" s="1"/>
      <c r="I129" s="1"/>
      <c r="J129" s="1"/>
    </row>
    <row r="130" spans="1:10" hidden="1" x14ac:dyDescent="0.25">
      <c r="A130" s="1"/>
      <c r="B130" s="1"/>
      <c r="C130" s="1"/>
      <c r="D130" s="1"/>
      <c r="E130" s="1"/>
      <c r="F130" s="1"/>
      <c r="G130" s="1"/>
      <c r="H130" s="1"/>
      <c r="I130" s="1"/>
      <c r="J130" s="1"/>
    </row>
    <row r="131" spans="1:10" hidden="1" x14ac:dyDescent="0.25">
      <c r="A131" s="1"/>
      <c r="B131" s="1"/>
      <c r="C131" s="1"/>
      <c r="D131" s="1"/>
      <c r="E131" s="1"/>
      <c r="F131" s="1"/>
      <c r="G131" s="1"/>
      <c r="H131" s="1"/>
      <c r="I131" s="1"/>
      <c r="J131" s="1"/>
    </row>
    <row r="132" spans="1:10" hidden="1" x14ac:dyDescent="0.25">
      <c r="A132" s="1"/>
      <c r="B132" s="1"/>
      <c r="C132" s="1"/>
      <c r="D132" s="1"/>
      <c r="E132" s="1"/>
      <c r="F132" s="1"/>
      <c r="G132" s="1"/>
      <c r="H132" s="1"/>
      <c r="I132" s="1"/>
      <c r="J132" s="1"/>
    </row>
    <row r="133" spans="1:10" hidden="1" x14ac:dyDescent="0.25">
      <c r="A133" s="1"/>
      <c r="B133" s="1"/>
      <c r="C133" s="1"/>
      <c r="D133" s="1"/>
      <c r="E133" s="1"/>
      <c r="F133" s="1"/>
      <c r="G133" s="1"/>
      <c r="H133" s="1"/>
      <c r="I133" s="1"/>
      <c r="J133" s="1"/>
    </row>
    <row r="134" spans="1:10" hidden="1" x14ac:dyDescent="0.25">
      <c r="A134" s="1"/>
      <c r="B134" s="1"/>
      <c r="C134" s="1"/>
      <c r="D134" s="1"/>
      <c r="E134" s="1"/>
      <c r="F134" s="1"/>
      <c r="G134" s="1"/>
      <c r="H134" s="1"/>
      <c r="I134" s="1"/>
      <c r="J134" s="1"/>
    </row>
    <row r="135" spans="1:10" hidden="1" x14ac:dyDescent="0.25">
      <c r="A135" s="1"/>
      <c r="B135" s="1"/>
      <c r="C135" s="1"/>
      <c r="D135" s="1"/>
      <c r="E135" s="1"/>
      <c r="F135" s="1"/>
      <c r="G135" s="1"/>
      <c r="H135" s="1"/>
      <c r="I135" s="1"/>
      <c r="J135" s="1"/>
    </row>
    <row r="136" spans="1:10" hidden="1" x14ac:dyDescent="0.25">
      <c r="A136" s="1"/>
      <c r="B136" s="1"/>
      <c r="C136" s="1"/>
      <c r="D136" s="1"/>
      <c r="E136" s="1"/>
      <c r="F136" s="1"/>
      <c r="G136" s="1"/>
      <c r="H136" s="1"/>
      <c r="I136" s="1"/>
      <c r="J136" s="1"/>
    </row>
    <row r="137" spans="1:10" hidden="1" x14ac:dyDescent="0.25">
      <c r="A137" s="1"/>
      <c r="B137" s="1"/>
      <c r="C137" s="1"/>
      <c r="D137" s="1"/>
      <c r="E137" s="1"/>
      <c r="F137" s="1"/>
      <c r="G137" s="1"/>
      <c r="H137" s="1"/>
      <c r="I137" s="1"/>
      <c r="J137" s="1"/>
    </row>
    <row r="138" spans="1:10" hidden="1" x14ac:dyDescent="0.25">
      <c r="A138" s="1"/>
      <c r="B138" s="1"/>
      <c r="C138" s="1"/>
      <c r="D138" s="1"/>
      <c r="E138" s="1"/>
      <c r="F138" s="1"/>
      <c r="G138" s="1"/>
      <c r="H138" s="1"/>
      <c r="I138" s="1"/>
      <c r="J138" s="1"/>
    </row>
    <row r="139" spans="1:10" hidden="1" x14ac:dyDescent="0.25">
      <c r="A139" s="1"/>
      <c r="B139" s="1"/>
      <c r="C139" s="1"/>
      <c r="D139" s="1"/>
      <c r="E139" s="1"/>
      <c r="F139" s="1"/>
      <c r="G139" s="1"/>
      <c r="H139" s="1"/>
      <c r="I139" s="1"/>
      <c r="J139" s="1"/>
    </row>
    <row r="140" spans="1:10" hidden="1" x14ac:dyDescent="0.25">
      <c r="A140" s="1"/>
      <c r="B140" s="1"/>
      <c r="C140" s="1"/>
      <c r="D140" s="1"/>
      <c r="E140" s="1"/>
      <c r="F140" s="1"/>
      <c r="G140" s="1"/>
      <c r="H140" s="1"/>
      <c r="I140" s="1"/>
      <c r="J140" s="1"/>
    </row>
    <row r="141" spans="1:10" hidden="1" x14ac:dyDescent="0.25">
      <c r="A141" s="1"/>
      <c r="B141" s="1"/>
      <c r="C141" s="1"/>
      <c r="D141" s="1"/>
      <c r="E141" s="1"/>
      <c r="F141" s="1"/>
      <c r="G141" s="1"/>
      <c r="H141" s="1"/>
      <c r="I141" s="1"/>
      <c r="J141" s="1"/>
    </row>
    <row r="142" spans="1:10" hidden="1" x14ac:dyDescent="0.25">
      <c r="A142" s="1"/>
      <c r="B142" s="1"/>
      <c r="C142" s="1"/>
      <c r="D142" s="1"/>
      <c r="E142" s="1"/>
      <c r="F142" s="1"/>
      <c r="G142" s="1"/>
      <c r="H142" s="1"/>
      <c r="I142" s="1"/>
      <c r="J142" s="1"/>
    </row>
    <row r="143" spans="1:10" hidden="1" x14ac:dyDescent="0.25">
      <c r="A143" s="1"/>
      <c r="B143" s="1"/>
      <c r="C143" s="1"/>
      <c r="D143" s="1"/>
      <c r="E143" s="1"/>
      <c r="F143" s="1"/>
      <c r="G143" s="1"/>
      <c r="H143" s="1"/>
      <c r="I143" s="1"/>
      <c r="J143" s="1"/>
    </row>
    <row r="144" spans="1:10" hidden="1" x14ac:dyDescent="0.25">
      <c r="A144" s="1"/>
      <c r="B144" s="1"/>
      <c r="C144" s="1"/>
      <c r="D144" s="1"/>
      <c r="E144" s="1"/>
      <c r="F144" s="1"/>
      <c r="G144" s="1"/>
      <c r="H144" s="1"/>
      <c r="I144" s="1"/>
      <c r="J144" s="1"/>
    </row>
    <row r="145" spans="1:10" hidden="1" x14ac:dyDescent="0.25">
      <c r="A145" s="1"/>
      <c r="B145" s="1"/>
      <c r="C145" s="1"/>
      <c r="D145" s="1"/>
      <c r="E145" s="1"/>
      <c r="F145" s="1"/>
      <c r="G145" s="1"/>
      <c r="H145" s="1"/>
      <c r="I145" s="1"/>
      <c r="J145" s="1"/>
    </row>
    <row r="146" spans="1:10" hidden="1" x14ac:dyDescent="0.25">
      <c r="A146" s="1"/>
      <c r="B146" s="1"/>
      <c r="C146" s="1"/>
      <c r="D146" s="1"/>
      <c r="E146" s="1"/>
      <c r="F146" s="1"/>
      <c r="G146" s="1"/>
      <c r="H146" s="1"/>
      <c r="I146" s="1"/>
      <c r="J146" s="1"/>
    </row>
    <row r="147" spans="1:10" hidden="1" x14ac:dyDescent="0.25">
      <c r="A147" s="1"/>
      <c r="B147" s="1"/>
      <c r="C147" s="1"/>
      <c r="D147" s="1"/>
      <c r="E147" s="1"/>
      <c r="F147" s="1"/>
      <c r="G147" s="1"/>
      <c r="H147" s="1"/>
      <c r="I147" s="1"/>
      <c r="J147" s="1"/>
    </row>
    <row r="148" spans="1:10" hidden="1" x14ac:dyDescent="0.25">
      <c r="A148" s="1"/>
      <c r="B148" s="1"/>
      <c r="C148" s="1"/>
      <c r="D148" s="1"/>
      <c r="E148" s="1"/>
      <c r="F148" s="1"/>
      <c r="G148" s="1"/>
      <c r="H148" s="1"/>
      <c r="I148" s="1"/>
      <c r="J148" s="1"/>
    </row>
    <row r="149" spans="1:10" hidden="1" x14ac:dyDescent="0.25">
      <c r="A149" s="1"/>
      <c r="B149" s="1"/>
      <c r="C149" s="1"/>
      <c r="D149" s="1"/>
      <c r="E149" s="1"/>
      <c r="F149" s="1"/>
      <c r="G149" s="1"/>
      <c r="H149" s="1"/>
      <c r="I149" s="1"/>
      <c r="J149" s="1"/>
    </row>
    <row r="150" spans="1:10" hidden="1" x14ac:dyDescent="0.25">
      <c r="A150" s="1"/>
      <c r="B150" s="1"/>
      <c r="C150" s="1"/>
      <c r="D150" s="1"/>
      <c r="E150" s="1"/>
      <c r="F150" s="1"/>
      <c r="G150" s="1"/>
      <c r="H150" s="1"/>
      <c r="I150" s="1"/>
      <c r="J150" s="1"/>
    </row>
    <row r="151" spans="1:10" hidden="1" x14ac:dyDescent="0.25">
      <c r="A151" s="1"/>
      <c r="B151" s="1"/>
      <c r="C151" s="1"/>
      <c r="D151" s="1"/>
      <c r="E151" s="1"/>
      <c r="F151" s="1"/>
      <c r="G151" s="1"/>
      <c r="H151" s="1"/>
      <c r="I151" s="1"/>
      <c r="J151" s="1"/>
    </row>
    <row r="152" spans="1:10" hidden="1" x14ac:dyDescent="0.25">
      <c r="A152" s="1"/>
      <c r="B152" s="1"/>
      <c r="C152" s="1"/>
      <c r="D152" s="1"/>
      <c r="E152" s="1"/>
      <c r="F152" s="1"/>
      <c r="G152" s="1"/>
      <c r="H152" s="1"/>
      <c r="I152" s="1"/>
      <c r="J152" s="1"/>
    </row>
    <row r="153" spans="1:10" hidden="1" x14ac:dyDescent="0.25">
      <c r="A153" s="1"/>
      <c r="B153" s="1"/>
      <c r="C153" s="1"/>
      <c r="D153" s="1"/>
      <c r="E153" s="1"/>
      <c r="F153" s="1"/>
      <c r="G153" s="1"/>
      <c r="H153" s="1"/>
      <c r="I153" s="1"/>
      <c r="J153" s="1"/>
    </row>
    <row r="154" spans="1:10" hidden="1" x14ac:dyDescent="0.25">
      <c r="A154" s="1"/>
      <c r="B154" s="1"/>
      <c r="C154" s="1"/>
      <c r="D154" s="1"/>
      <c r="E154" s="1"/>
      <c r="F154" s="1"/>
      <c r="G154" s="1"/>
      <c r="H154" s="1"/>
      <c r="I154" s="1"/>
      <c r="J154" s="1"/>
    </row>
    <row r="155" spans="1:10" hidden="1" x14ac:dyDescent="0.25">
      <c r="A155" s="1"/>
      <c r="B155" s="1"/>
      <c r="C155" s="1"/>
      <c r="D155" s="1"/>
      <c r="E155" s="1"/>
      <c r="F155" s="1"/>
      <c r="G155" s="1"/>
      <c r="H155" s="1"/>
      <c r="I155" s="1"/>
      <c r="J155" s="1"/>
    </row>
    <row r="156" spans="1:10" hidden="1" x14ac:dyDescent="0.25">
      <c r="A156" s="1"/>
      <c r="B156" s="1"/>
      <c r="C156" s="1"/>
      <c r="D156" s="1"/>
      <c r="E156" s="1"/>
      <c r="F156" s="1"/>
      <c r="G156" s="1"/>
      <c r="H156" s="1"/>
      <c r="I156" s="1"/>
      <c r="J156" s="1"/>
    </row>
    <row r="157" spans="1:10" hidden="1" x14ac:dyDescent="0.25">
      <c r="A157" s="1"/>
      <c r="B157" s="1"/>
      <c r="C157" s="1"/>
      <c r="D157" s="1"/>
      <c r="E157" s="1"/>
      <c r="F157" s="1"/>
      <c r="G157" s="1"/>
      <c r="H157" s="1"/>
      <c r="I157" s="1"/>
      <c r="J157" s="1"/>
    </row>
    <row r="158" spans="1:10" hidden="1" x14ac:dyDescent="0.25">
      <c r="A158" s="1"/>
      <c r="B158" s="1"/>
      <c r="C158" s="1"/>
      <c r="D158" s="1"/>
      <c r="E158" s="1"/>
      <c r="F158" s="1"/>
      <c r="G158" s="1"/>
      <c r="H158" s="1"/>
      <c r="I158" s="1"/>
      <c r="J158" s="1"/>
    </row>
    <row r="159" spans="1:10" hidden="1" x14ac:dyDescent="0.25">
      <c r="A159" s="1"/>
      <c r="B159" s="1"/>
      <c r="C159" s="1"/>
      <c r="D159" s="1"/>
      <c r="E159" s="1"/>
      <c r="F159" s="1"/>
      <c r="G159" s="1"/>
      <c r="H159" s="1"/>
      <c r="I159" s="1"/>
      <c r="J159" s="1"/>
    </row>
    <row r="160" spans="1:10" hidden="1" x14ac:dyDescent="0.25">
      <c r="A160" s="1"/>
      <c r="B160" s="1"/>
      <c r="C160" s="1"/>
      <c r="D160" s="1"/>
      <c r="E160" s="1"/>
      <c r="F160" s="1"/>
      <c r="G160" s="1"/>
      <c r="H160" s="1"/>
      <c r="I160" s="1"/>
      <c r="J160" s="1"/>
    </row>
    <row r="161" spans="1:10" hidden="1" x14ac:dyDescent="0.25">
      <c r="A161" s="1"/>
      <c r="B161" s="1"/>
      <c r="C161" s="1"/>
      <c r="D161" s="1"/>
      <c r="E161" s="1"/>
      <c r="F161" s="1"/>
      <c r="G161" s="1"/>
      <c r="H161" s="1"/>
      <c r="I161" s="1"/>
      <c r="J161" s="1"/>
    </row>
    <row r="162" spans="1:10" hidden="1" x14ac:dyDescent="0.25">
      <c r="A162" s="1"/>
      <c r="B162" s="1"/>
      <c r="C162" s="1"/>
      <c r="D162" s="1"/>
      <c r="E162" s="1"/>
      <c r="F162" s="1"/>
      <c r="G162" s="1"/>
      <c r="H162" s="1"/>
      <c r="I162" s="1"/>
      <c r="J162" s="1"/>
    </row>
    <row r="163" spans="1:10" hidden="1" x14ac:dyDescent="0.25">
      <c r="A163" s="1"/>
      <c r="B163" s="1"/>
      <c r="C163" s="1"/>
      <c r="D163" s="1"/>
      <c r="E163" s="1"/>
      <c r="F163" s="1"/>
      <c r="G163" s="1"/>
      <c r="H163" s="1"/>
      <c r="I163" s="1"/>
      <c r="J163" s="1"/>
    </row>
    <row r="164" spans="1:10" hidden="1" x14ac:dyDescent="0.25">
      <c r="A164" s="1"/>
      <c r="B164" s="1"/>
      <c r="C164" s="1"/>
      <c r="D164" s="1"/>
      <c r="E164" s="1"/>
      <c r="F164" s="1"/>
      <c r="G164" s="1"/>
      <c r="H164" s="1"/>
      <c r="I164" s="1"/>
      <c r="J164" s="1"/>
    </row>
    <row r="165" spans="1:10" hidden="1" x14ac:dyDescent="0.25">
      <c r="A165" s="1"/>
      <c r="B165" s="1"/>
      <c r="C165" s="1"/>
      <c r="D165" s="1"/>
      <c r="E165" s="1"/>
      <c r="F165" s="1"/>
      <c r="G165" s="1"/>
      <c r="H165" s="1"/>
      <c r="I165" s="1"/>
      <c r="J165" s="1"/>
    </row>
    <row r="166" spans="1:10" hidden="1" x14ac:dyDescent="0.25">
      <c r="A166" s="1"/>
      <c r="B166" s="1"/>
      <c r="C166" s="1"/>
      <c r="D166" s="1"/>
      <c r="E166" s="1"/>
      <c r="F166" s="1"/>
      <c r="G166" s="1"/>
      <c r="H166" s="1"/>
      <c r="I166" s="1"/>
      <c r="J166" s="1"/>
    </row>
    <row r="167" spans="1:10" hidden="1" x14ac:dyDescent="0.25">
      <c r="A167" s="1"/>
      <c r="B167" s="1"/>
      <c r="C167" s="1"/>
      <c r="D167" s="1"/>
      <c r="E167" s="1"/>
      <c r="F167" s="1"/>
      <c r="G167" s="1"/>
      <c r="H167" s="1"/>
      <c r="I167" s="1"/>
      <c r="J167" s="1"/>
    </row>
    <row r="168" spans="1:10" hidden="1" x14ac:dyDescent="0.25">
      <c r="A168" s="1"/>
      <c r="B168" s="1"/>
      <c r="C168" s="1"/>
      <c r="D168" s="1"/>
      <c r="E168" s="1"/>
      <c r="F168" s="1"/>
      <c r="G168" s="1"/>
      <c r="H168" s="1"/>
      <c r="I168" s="1"/>
      <c r="J168" s="1"/>
    </row>
    <row r="169" spans="1:10" hidden="1" x14ac:dyDescent="0.25">
      <c r="A169" s="1"/>
      <c r="B169" s="1"/>
      <c r="C169" s="1"/>
      <c r="D169" s="1"/>
      <c r="E169" s="1"/>
      <c r="F169" s="1"/>
      <c r="G169" s="1"/>
      <c r="H169" s="1"/>
      <c r="I169" s="1"/>
      <c r="J169" s="1"/>
    </row>
    <row r="170" spans="1:10" hidden="1" x14ac:dyDescent="0.25">
      <c r="A170" s="1"/>
      <c r="B170" s="1"/>
      <c r="C170" s="1"/>
      <c r="D170" s="1"/>
      <c r="E170" s="1"/>
      <c r="F170" s="1"/>
      <c r="G170" s="1"/>
      <c r="H170" s="1"/>
      <c r="I170" s="1"/>
      <c r="J170" s="1"/>
    </row>
    <row r="171" spans="1:10" hidden="1" x14ac:dyDescent="0.25">
      <c r="A171" s="1"/>
      <c r="B171" s="1"/>
      <c r="C171" s="1"/>
      <c r="D171" s="1"/>
      <c r="E171" s="1"/>
      <c r="F171" s="1"/>
      <c r="G171" s="1"/>
      <c r="H171" s="1"/>
      <c r="I171" s="1"/>
      <c r="J171" s="1"/>
    </row>
    <row r="172" spans="1:10" hidden="1" x14ac:dyDescent="0.25">
      <c r="A172" s="1"/>
      <c r="B172" s="1"/>
      <c r="C172" s="1"/>
      <c r="D172" s="1"/>
      <c r="E172" s="1"/>
      <c r="F172" s="1"/>
      <c r="G172" s="1"/>
      <c r="H172" s="1"/>
      <c r="I172" s="1"/>
      <c r="J172" s="1"/>
    </row>
    <row r="173" spans="1:10" hidden="1" x14ac:dyDescent="0.25">
      <c r="A173" s="1"/>
      <c r="B173" s="1"/>
      <c r="C173" s="1"/>
      <c r="D173" s="1"/>
      <c r="E173" s="1"/>
      <c r="F173" s="1"/>
      <c r="G173" s="1"/>
      <c r="H173" s="1"/>
      <c r="I173" s="1"/>
      <c r="J173" s="1"/>
    </row>
    <row r="174" spans="1:10" hidden="1" x14ac:dyDescent="0.25">
      <c r="A174" s="1"/>
      <c r="B174" s="1"/>
      <c r="C174" s="1"/>
      <c r="D174" s="1"/>
      <c r="E174" s="1"/>
      <c r="F174" s="1"/>
      <c r="G174" s="1"/>
      <c r="H174" s="1"/>
      <c r="I174" s="1"/>
      <c r="J174" s="1"/>
    </row>
    <row r="175" spans="1:10" hidden="1" x14ac:dyDescent="0.25">
      <c r="A175" s="1"/>
      <c r="B175" s="1"/>
      <c r="C175" s="1"/>
      <c r="D175" s="1"/>
      <c r="E175" s="1"/>
      <c r="F175" s="1"/>
      <c r="G175" s="1"/>
      <c r="H175" s="1"/>
      <c r="I175" s="1"/>
      <c r="J175" s="1"/>
    </row>
    <row r="176" spans="1:10" hidden="1" x14ac:dyDescent="0.25">
      <c r="A176" s="1"/>
      <c r="B176" s="1"/>
      <c r="C176" s="1"/>
      <c r="D176" s="1"/>
      <c r="E176" s="1"/>
      <c r="F176" s="1"/>
      <c r="G176" s="1"/>
      <c r="H176" s="1"/>
      <c r="I176" s="1"/>
      <c r="J176" s="1"/>
    </row>
    <row r="177" spans="1:10" hidden="1" x14ac:dyDescent="0.25">
      <c r="A177" s="1"/>
      <c r="B177" s="1"/>
      <c r="C177" s="1"/>
      <c r="D177" s="1"/>
      <c r="E177" s="1"/>
      <c r="F177" s="1"/>
      <c r="G177" s="1"/>
      <c r="H177" s="1"/>
      <c r="I177" s="1"/>
      <c r="J177" s="1"/>
    </row>
    <row r="178" spans="1:10" hidden="1" x14ac:dyDescent="0.25">
      <c r="A178" s="1"/>
      <c r="B178" s="1"/>
      <c r="C178" s="1"/>
      <c r="D178" s="1"/>
      <c r="E178" s="1"/>
      <c r="F178" s="1"/>
      <c r="G178" s="1"/>
      <c r="H178" s="1"/>
      <c r="I178" s="1"/>
      <c r="J178" s="1"/>
    </row>
    <row r="179" spans="1:10" hidden="1" x14ac:dyDescent="0.25">
      <c r="A179" s="1"/>
      <c r="B179" s="1"/>
      <c r="C179" s="1"/>
      <c r="D179" s="1"/>
      <c r="E179" s="1"/>
      <c r="F179" s="1"/>
      <c r="G179" s="1"/>
      <c r="H179" s="1"/>
      <c r="I179" s="1"/>
      <c r="J179" s="1"/>
    </row>
    <row r="180" spans="1:10" hidden="1" x14ac:dyDescent="0.25">
      <c r="A180" s="1"/>
      <c r="B180" s="1"/>
      <c r="C180" s="1"/>
      <c r="D180" s="1"/>
      <c r="E180" s="1"/>
      <c r="F180" s="1"/>
      <c r="G180" s="1"/>
      <c r="H180" s="1"/>
      <c r="I180" s="1"/>
      <c r="J180" s="1"/>
    </row>
    <row r="181" spans="1:10" hidden="1" x14ac:dyDescent="0.25">
      <c r="A181" s="1"/>
      <c r="B181" s="1"/>
      <c r="C181" s="1"/>
      <c r="D181" s="1"/>
      <c r="E181" s="1"/>
      <c r="F181" s="1"/>
      <c r="G181" s="1"/>
      <c r="H181" s="1"/>
      <c r="I181" s="1"/>
      <c r="J181" s="1"/>
    </row>
    <row r="182" spans="1:10" hidden="1" x14ac:dyDescent="0.25">
      <c r="A182" s="1"/>
      <c r="B182" s="1"/>
      <c r="C182" s="1"/>
      <c r="D182" s="1"/>
      <c r="E182" s="1"/>
      <c r="F182" s="1"/>
      <c r="G182" s="1"/>
      <c r="H182" s="1"/>
      <c r="I182" s="1"/>
      <c r="J182" s="1"/>
    </row>
    <row r="183" spans="1:10" hidden="1" x14ac:dyDescent="0.25">
      <c r="A183" s="1"/>
      <c r="B183" s="1"/>
      <c r="C183" s="1"/>
      <c r="D183" s="1"/>
      <c r="E183" s="1"/>
      <c r="F183" s="1"/>
      <c r="G183" s="1"/>
      <c r="H183" s="1"/>
      <c r="I183" s="1"/>
      <c r="J183" s="1"/>
    </row>
    <row r="184" spans="1:10" hidden="1" x14ac:dyDescent="0.25">
      <c r="A184" s="1"/>
      <c r="B184" s="1"/>
      <c r="C184" s="1"/>
      <c r="D184" s="1"/>
      <c r="E184" s="1"/>
      <c r="F184" s="1"/>
      <c r="G184" s="1"/>
      <c r="H184" s="1"/>
      <c r="I184" s="1"/>
      <c r="J184" s="1"/>
    </row>
    <row r="185" spans="1:10" hidden="1" x14ac:dyDescent="0.25">
      <c r="A185" s="1"/>
      <c r="B185" s="1"/>
      <c r="C185" s="1"/>
      <c r="D185" s="1"/>
      <c r="E185" s="1"/>
      <c r="F185" s="1"/>
      <c r="G185" s="1"/>
      <c r="H185" s="1"/>
      <c r="I185" s="1"/>
      <c r="J185" s="1"/>
    </row>
    <row r="186" spans="1:10" hidden="1" x14ac:dyDescent="0.25">
      <c r="A186" s="1"/>
      <c r="B186" s="1"/>
      <c r="C186" s="1"/>
      <c r="D186" s="1"/>
      <c r="E186" s="1"/>
      <c r="F186" s="1"/>
      <c r="G186" s="1"/>
      <c r="H186" s="1"/>
      <c r="I186" s="1"/>
      <c r="J186" s="1"/>
    </row>
    <row r="187" spans="1:10" hidden="1" x14ac:dyDescent="0.25">
      <c r="A187" s="1"/>
      <c r="B187" s="1"/>
      <c r="C187" s="1"/>
      <c r="D187" s="1"/>
      <c r="E187" s="1"/>
      <c r="F187" s="1"/>
      <c r="G187" s="1"/>
      <c r="H187" s="1"/>
      <c r="I187" s="1"/>
      <c r="J187" s="1"/>
    </row>
    <row r="188" spans="1:10" hidden="1" x14ac:dyDescent="0.25">
      <c r="A188" s="1"/>
      <c r="B188" s="1"/>
      <c r="C188" s="1"/>
      <c r="D188" s="1"/>
      <c r="E188" s="1"/>
      <c r="F188" s="1"/>
      <c r="G188" s="1"/>
      <c r="H188" s="1"/>
      <c r="I188" s="1"/>
      <c r="J188" s="1"/>
    </row>
    <row r="189" spans="1:10" hidden="1" x14ac:dyDescent="0.25">
      <c r="A189" s="1"/>
      <c r="B189" s="1"/>
      <c r="C189" s="1"/>
      <c r="D189" s="1"/>
      <c r="E189" s="1"/>
      <c r="F189" s="1"/>
      <c r="G189" s="1"/>
      <c r="H189" s="1"/>
      <c r="I189" s="1"/>
      <c r="J189" s="1"/>
    </row>
    <row r="190" spans="1:10" hidden="1" x14ac:dyDescent="0.25">
      <c r="A190" s="1"/>
      <c r="B190" s="1"/>
      <c r="C190" s="1"/>
      <c r="D190" s="1"/>
      <c r="E190" s="1"/>
      <c r="F190" s="1"/>
      <c r="G190" s="1"/>
      <c r="H190" s="1"/>
      <c r="I190" s="1"/>
      <c r="J190" s="1"/>
    </row>
    <row r="191" spans="1:10" hidden="1" x14ac:dyDescent="0.25">
      <c r="A191" s="1"/>
      <c r="B191" s="1"/>
      <c r="C191" s="1"/>
      <c r="D191" s="1"/>
      <c r="E191" s="1"/>
      <c r="F191" s="1"/>
      <c r="G191" s="1"/>
      <c r="H191" s="1"/>
      <c r="I191" s="1"/>
      <c r="J191" s="1"/>
    </row>
    <row r="192" spans="1:10" hidden="1" x14ac:dyDescent="0.25">
      <c r="A192" s="1"/>
      <c r="B192" s="1"/>
      <c r="C192" s="1"/>
      <c r="D192" s="1"/>
      <c r="E192" s="1"/>
      <c r="F192" s="1"/>
      <c r="G192" s="1"/>
      <c r="H192" s="1"/>
      <c r="I192" s="1"/>
      <c r="J192" s="1"/>
    </row>
    <row r="193" spans="1:10" hidden="1" x14ac:dyDescent="0.25">
      <c r="A193" s="1"/>
      <c r="B193" s="1"/>
      <c r="C193" s="1"/>
      <c r="D193" s="1"/>
      <c r="E193" s="1"/>
      <c r="F193" s="1"/>
      <c r="G193" s="1"/>
      <c r="H193" s="1"/>
      <c r="I193" s="1"/>
      <c r="J193" s="1"/>
    </row>
    <row r="194" spans="1:10" hidden="1" x14ac:dyDescent="0.25">
      <c r="A194" s="1"/>
      <c r="B194" s="1"/>
      <c r="C194" s="1"/>
      <c r="D194" s="1"/>
      <c r="E194" s="1"/>
      <c r="F194" s="1"/>
      <c r="G194" s="1"/>
      <c r="H194" s="1"/>
      <c r="I194" s="1"/>
      <c r="J194" s="1"/>
    </row>
    <row r="195" spans="1:10" hidden="1" x14ac:dyDescent="0.25">
      <c r="A195" s="1"/>
      <c r="B195" s="1"/>
      <c r="C195" s="1"/>
      <c r="D195" s="1"/>
      <c r="E195" s="1"/>
      <c r="F195" s="1"/>
      <c r="G195" s="1"/>
      <c r="H195" s="1"/>
      <c r="I195" s="1"/>
      <c r="J195" s="1"/>
    </row>
    <row r="196" spans="1:10" hidden="1" x14ac:dyDescent="0.25">
      <c r="A196" s="1"/>
      <c r="B196" s="1"/>
      <c r="C196" s="1"/>
      <c r="D196" s="1"/>
      <c r="E196" s="1"/>
      <c r="F196" s="1"/>
      <c r="G196" s="1"/>
      <c r="H196" s="1"/>
      <c r="I196" s="1"/>
      <c r="J196" s="1"/>
    </row>
    <row r="197" spans="1:10" hidden="1" x14ac:dyDescent="0.25">
      <c r="A197" s="1"/>
      <c r="B197" s="1"/>
      <c r="C197" s="1"/>
      <c r="D197" s="1"/>
      <c r="E197" s="1"/>
      <c r="F197" s="1"/>
      <c r="G197" s="1"/>
      <c r="H197" s="1"/>
      <c r="I197" s="1"/>
      <c r="J197" s="1"/>
    </row>
    <row r="198" spans="1:10" hidden="1" x14ac:dyDescent="0.25">
      <c r="A198" s="1"/>
      <c r="B198" s="1"/>
      <c r="C198" s="1"/>
      <c r="D198" s="1"/>
      <c r="E198" s="1"/>
      <c r="F198" s="1"/>
      <c r="G198" s="1"/>
      <c r="H198" s="1"/>
      <c r="I198" s="1"/>
      <c r="J198" s="1"/>
    </row>
    <row r="199" spans="1:10" hidden="1" x14ac:dyDescent="0.25">
      <c r="A199" s="1"/>
      <c r="B199" s="1"/>
      <c r="C199" s="1"/>
      <c r="D199" s="1"/>
      <c r="E199" s="1"/>
      <c r="F199" s="1"/>
      <c r="G199" s="1"/>
      <c r="H199" s="1"/>
      <c r="I199" s="1"/>
      <c r="J199" s="1"/>
    </row>
    <row r="200" spans="1:10" hidden="1" x14ac:dyDescent="0.25">
      <c r="A200" s="1"/>
      <c r="B200" s="1"/>
      <c r="C200" s="1"/>
      <c r="D200" s="1"/>
      <c r="E200" s="1"/>
      <c r="F200" s="1"/>
      <c r="G200" s="1"/>
      <c r="H200" s="1"/>
      <c r="I200" s="1"/>
      <c r="J200" s="1"/>
    </row>
    <row r="201" spans="1:10" hidden="1" x14ac:dyDescent="0.25">
      <c r="A201" s="1"/>
      <c r="B201" s="1"/>
      <c r="C201" s="1"/>
      <c r="D201" s="1"/>
      <c r="E201" s="1"/>
      <c r="F201" s="1"/>
      <c r="G201" s="1"/>
      <c r="H201" s="1"/>
      <c r="I201" s="1"/>
      <c r="J201" s="1"/>
    </row>
    <row r="202" spans="1:10" hidden="1" x14ac:dyDescent="0.25">
      <c r="A202" s="1"/>
      <c r="B202" s="1"/>
      <c r="C202" s="1"/>
      <c r="D202" s="1"/>
      <c r="E202" s="1"/>
      <c r="F202" s="1"/>
      <c r="G202" s="1"/>
      <c r="H202" s="1"/>
      <c r="I202" s="1"/>
      <c r="J202" s="1"/>
    </row>
    <row r="203" spans="1:10" hidden="1" x14ac:dyDescent="0.25">
      <c r="A203" s="1"/>
      <c r="B203" s="1"/>
      <c r="C203" s="1"/>
      <c r="D203" s="1"/>
      <c r="E203" s="1"/>
      <c r="F203" s="1"/>
      <c r="G203" s="1"/>
      <c r="H203" s="1"/>
      <c r="I203" s="1"/>
      <c r="J203" s="1"/>
    </row>
    <row r="204" spans="1:10" hidden="1" x14ac:dyDescent="0.25">
      <c r="A204" s="1"/>
      <c r="B204" s="1"/>
      <c r="C204" s="1"/>
      <c r="D204" s="1"/>
      <c r="E204" s="1"/>
      <c r="F204" s="1"/>
      <c r="G204" s="1"/>
      <c r="H204" s="1"/>
      <c r="I204" s="1"/>
      <c r="J204" s="1"/>
    </row>
    <row r="205" spans="1:10" hidden="1" x14ac:dyDescent="0.25">
      <c r="A205" s="1"/>
      <c r="B205" s="1"/>
      <c r="C205" s="1"/>
      <c r="D205" s="1"/>
      <c r="E205" s="1"/>
      <c r="F205" s="1"/>
      <c r="G205" s="1"/>
      <c r="H205" s="1"/>
      <c r="I205" s="1"/>
      <c r="J205" s="1"/>
    </row>
    <row r="206" spans="1:10" hidden="1" x14ac:dyDescent="0.25">
      <c r="A206" s="1"/>
      <c r="B206" s="1"/>
      <c r="C206" s="1"/>
      <c r="D206" s="1"/>
      <c r="E206" s="1"/>
      <c r="F206" s="1"/>
      <c r="G206" s="1"/>
      <c r="H206" s="1"/>
      <c r="I206" s="1"/>
      <c r="J206" s="1"/>
    </row>
    <row r="207" spans="1:10" hidden="1" x14ac:dyDescent="0.25">
      <c r="A207" s="1"/>
      <c r="B207" s="1"/>
      <c r="C207" s="1"/>
      <c r="D207" s="1"/>
      <c r="E207" s="1"/>
      <c r="F207" s="1"/>
      <c r="G207" s="1"/>
      <c r="H207" s="1"/>
      <c r="I207" s="1"/>
      <c r="J207" s="1"/>
    </row>
    <row r="208" spans="1:10" hidden="1" x14ac:dyDescent="0.25">
      <c r="A208" s="1"/>
      <c r="B208" s="1"/>
      <c r="C208" s="1"/>
      <c r="D208" s="1"/>
      <c r="E208" s="1"/>
      <c r="F208" s="1"/>
      <c r="G208" s="1"/>
      <c r="H208" s="1"/>
      <c r="I208" s="1"/>
      <c r="J208" s="1"/>
    </row>
    <row r="209" spans="1:10" hidden="1" x14ac:dyDescent="0.25">
      <c r="A209" s="1"/>
      <c r="B209" s="1"/>
      <c r="C209" s="1"/>
      <c r="D209" s="1"/>
      <c r="E209" s="1"/>
      <c r="F209" s="1"/>
      <c r="G209" s="1"/>
      <c r="H209" s="1"/>
      <c r="I209" s="1"/>
      <c r="J209" s="1"/>
    </row>
    <row r="210" spans="1:10" hidden="1" x14ac:dyDescent="0.25">
      <c r="A210" s="1"/>
      <c r="B210" s="1"/>
      <c r="C210" s="1"/>
      <c r="D210" s="1"/>
      <c r="E210" s="1"/>
      <c r="F210" s="1"/>
      <c r="G210" s="1"/>
      <c r="H210" s="1"/>
      <c r="I210" s="1"/>
      <c r="J210" s="1"/>
    </row>
    <row r="211" spans="1:10" hidden="1" x14ac:dyDescent="0.25">
      <c r="A211" s="1"/>
      <c r="B211" s="1"/>
      <c r="C211" s="1"/>
      <c r="D211" s="1"/>
      <c r="E211" s="1"/>
      <c r="F211" s="1"/>
      <c r="G211" s="1"/>
      <c r="H211" s="1"/>
      <c r="I211" s="1"/>
      <c r="J211" s="1"/>
    </row>
    <row r="212" spans="1:10" hidden="1" x14ac:dyDescent="0.25">
      <c r="A212" s="1"/>
      <c r="B212" s="1"/>
      <c r="C212" s="1"/>
      <c r="D212" s="1"/>
      <c r="E212" s="1"/>
      <c r="F212" s="1"/>
      <c r="G212" s="1"/>
      <c r="H212" s="1"/>
      <c r="I212" s="1"/>
      <c r="J212" s="1"/>
    </row>
    <row r="213" spans="1:10" hidden="1" x14ac:dyDescent="0.25">
      <c r="A213" s="1"/>
      <c r="B213" s="1"/>
      <c r="C213" s="1"/>
      <c r="D213" s="1"/>
      <c r="E213" s="1"/>
      <c r="F213" s="1"/>
      <c r="G213" s="1"/>
      <c r="H213" s="1"/>
      <c r="I213" s="1"/>
      <c r="J213" s="1"/>
    </row>
    <row r="214" spans="1:10" hidden="1" x14ac:dyDescent="0.25">
      <c r="A214" s="1"/>
      <c r="B214" s="1"/>
      <c r="C214" s="1"/>
      <c r="D214" s="1"/>
      <c r="E214" s="1"/>
      <c r="F214" s="1"/>
      <c r="G214" s="1"/>
      <c r="H214" s="1"/>
      <c r="I214" s="1"/>
      <c r="J214" s="1"/>
    </row>
    <row r="215" spans="1:10" hidden="1" x14ac:dyDescent="0.25">
      <c r="A215" s="1"/>
      <c r="B215" s="1"/>
      <c r="C215" s="1"/>
      <c r="D215" s="1"/>
      <c r="E215" s="1"/>
      <c r="F215" s="1"/>
      <c r="G215" s="1"/>
      <c r="H215" s="1"/>
      <c r="I215" s="1"/>
      <c r="J215" s="1"/>
    </row>
    <row r="216" spans="1:10" hidden="1" x14ac:dyDescent="0.25">
      <c r="A216" s="1"/>
      <c r="B216" s="1"/>
      <c r="C216" s="1"/>
      <c r="D216" s="1"/>
      <c r="E216" s="1"/>
      <c r="F216" s="1"/>
      <c r="G216" s="1"/>
      <c r="H216" s="1"/>
      <c r="I216" s="1"/>
      <c r="J216" s="1"/>
    </row>
    <row r="217" spans="1:10" hidden="1" x14ac:dyDescent="0.25">
      <c r="A217" s="1"/>
      <c r="B217" s="1"/>
      <c r="C217" s="1"/>
      <c r="D217" s="1"/>
      <c r="E217" s="1"/>
      <c r="F217" s="1"/>
      <c r="G217" s="1"/>
      <c r="H217" s="1"/>
      <c r="I217" s="1"/>
      <c r="J217" s="1"/>
    </row>
    <row r="218" spans="1:10" hidden="1" x14ac:dyDescent="0.25">
      <c r="A218" s="1"/>
      <c r="B218" s="1"/>
      <c r="C218" s="1"/>
      <c r="D218" s="1"/>
      <c r="E218" s="1"/>
      <c r="F218" s="1"/>
      <c r="G218" s="1"/>
      <c r="H218" s="1"/>
      <c r="I218" s="1"/>
      <c r="J218" s="1"/>
    </row>
    <row r="219" spans="1:10" hidden="1" x14ac:dyDescent="0.25">
      <c r="A219" s="1"/>
      <c r="B219" s="1"/>
      <c r="C219" s="1"/>
      <c r="D219" s="1"/>
      <c r="E219" s="1"/>
      <c r="F219" s="1"/>
      <c r="G219" s="1"/>
      <c r="H219" s="1"/>
      <c r="I219" s="1"/>
      <c r="J219" s="1"/>
    </row>
    <row r="220" spans="1:10" hidden="1" x14ac:dyDescent="0.25">
      <c r="A220" s="1"/>
      <c r="B220" s="1"/>
      <c r="C220" s="1"/>
      <c r="D220" s="1"/>
      <c r="E220" s="1"/>
      <c r="F220" s="1"/>
      <c r="G220" s="1"/>
      <c r="H220" s="1"/>
      <c r="I220" s="1"/>
      <c r="J220" s="1"/>
    </row>
    <row r="221" spans="1:10" hidden="1" x14ac:dyDescent="0.25">
      <c r="A221" s="1"/>
      <c r="B221" s="1"/>
      <c r="C221" s="1"/>
      <c r="D221" s="1"/>
      <c r="E221" s="1"/>
      <c r="F221" s="1"/>
      <c r="G221" s="1"/>
      <c r="H221" s="1"/>
      <c r="I221" s="1"/>
      <c r="J221" s="1"/>
    </row>
    <row r="222" spans="1:10" hidden="1" x14ac:dyDescent="0.25">
      <c r="A222" s="1"/>
      <c r="B222" s="1"/>
      <c r="C222" s="1"/>
      <c r="D222" s="1"/>
      <c r="E222" s="1"/>
      <c r="F222" s="1"/>
      <c r="G222" s="1"/>
      <c r="H222" s="1"/>
      <c r="I222" s="1"/>
      <c r="J222" s="1"/>
    </row>
    <row r="223" spans="1:10" hidden="1" x14ac:dyDescent="0.25">
      <c r="A223" s="1"/>
      <c r="B223" s="1"/>
      <c r="C223" s="1"/>
      <c r="D223" s="1"/>
      <c r="E223" s="1"/>
      <c r="F223" s="1"/>
      <c r="G223" s="1"/>
      <c r="H223" s="1"/>
      <c r="I223" s="1"/>
      <c r="J223" s="1"/>
    </row>
    <row r="224" spans="1:10" hidden="1" x14ac:dyDescent="0.25">
      <c r="A224" s="1"/>
      <c r="B224" s="1"/>
      <c r="C224" s="1"/>
      <c r="D224" s="1"/>
      <c r="E224" s="1"/>
      <c r="F224" s="1"/>
      <c r="G224" s="1"/>
      <c r="H224" s="1"/>
      <c r="I224" s="1"/>
      <c r="J224" s="1"/>
    </row>
    <row r="225" spans="1:10" hidden="1" x14ac:dyDescent="0.25">
      <c r="A225" s="1"/>
      <c r="B225" s="1"/>
      <c r="C225" s="1"/>
      <c r="D225" s="1"/>
      <c r="E225" s="1"/>
      <c r="F225" s="1"/>
      <c r="G225" s="1"/>
      <c r="H225" s="1"/>
      <c r="I225" s="1"/>
      <c r="J225" s="1"/>
    </row>
    <row r="226" spans="1:10" hidden="1" x14ac:dyDescent="0.25">
      <c r="A226" s="1"/>
      <c r="B226" s="1"/>
      <c r="C226" s="1"/>
      <c r="D226" s="1"/>
      <c r="E226" s="1"/>
      <c r="F226" s="1"/>
      <c r="G226" s="1"/>
      <c r="H226" s="1"/>
      <c r="I226" s="1"/>
      <c r="J226" s="1"/>
    </row>
    <row r="227" spans="1:10" hidden="1" x14ac:dyDescent="0.25">
      <c r="A227" s="1"/>
      <c r="B227" s="1"/>
      <c r="C227" s="1"/>
      <c r="D227" s="1"/>
      <c r="E227" s="1"/>
      <c r="F227" s="1"/>
      <c r="G227" s="1"/>
      <c r="H227" s="1"/>
      <c r="I227" s="1"/>
      <c r="J227" s="1"/>
    </row>
    <row r="228" spans="1:10" hidden="1" x14ac:dyDescent="0.25">
      <c r="A228" s="1"/>
      <c r="B228" s="1"/>
      <c r="C228" s="1"/>
      <c r="D228" s="1"/>
      <c r="E228" s="1"/>
      <c r="F228" s="1"/>
      <c r="G228" s="1"/>
      <c r="H228" s="1"/>
      <c r="I228" s="1"/>
      <c r="J228" s="1"/>
    </row>
    <row r="229" spans="1:10" hidden="1" x14ac:dyDescent="0.25">
      <c r="A229" s="1"/>
      <c r="B229" s="1"/>
      <c r="C229" s="1"/>
      <c r="D229" s="1"/>
      <c r="E229" s="1"/>
      <c r="F229" s="1"/>
      <c r="G229" s="1"/>
      <c r="H229" s="1"/>
      <c r="I229" s="1"/>
      <c r="J229" s="1"/>
    </row>
    <row r="230" spans="1:10" hidden="1" x14ac:dyDescent="0.25">
      <c r="A230" s="1"/>
      <c r="B230" s="1"/>
      <c r="C230" s="1"/>
      <c r="D230" s="1"/>
      <c r="E230" s="1"/>
      <c r="F230" s="1"/>
      <c r="G230" s="1"/>
      <c r="H230" s="1"/>
      <c r="I230" s="1"/>
      <c r="J230" s="1"/>
    </row>
    <row r="231" spans="1:10" hidden="1" x14ac:dyDescent="0.25">
      <c r="A231" s="1"/>
      <c r="B231" s="1"/>
      <c r="C231" s="1"/>
      <c r="D231" s="1"/>
      <c r="E231" s="1"/>
      <c r="F231" s="1"/>
      <c r="G231" s="1"/>
      <c r="H231" s="1"/>
      <c r="I231" s="1"/>
      <c r="J231" s="1"/>
    </row>
    <row r="232" spans="1:10" hidden="1" x14ac:dyDescent="0.25">
      <c r="A232" s="1"/>
      <c r="B232" s="1"/>
      <c r="C232" s="1"/>
      <c r="D232" s="1"/>
      <c r="E232" s="1"/>
      <c r="F232" s="1"/>
      <c r="G232" s="1"/>
      <c r="H232" s="1"/>
      <c r="I232" s="1"/>
      <c r="J232" s="1"/>
    </row>
    <row r="233" spans="1:10" hidden="1" x14ac:dyDescent="0.25">
      <c r="A233" s="1"/>
      <c r="B233" s="1"/>
      <c r="C233" s="1"/>
      <c r="D233" s="1"/>
      <c r="E233" s="1"/>
      <c r="F233" s="1"/>
      <c r="G233" s="1"/>
      <c r="H233" s="1"/>
      <c r="I233" s="1"/>
      <c r="J233" s="1"/>
    </row>
    <row r="234" spans="1:10" hidden="1" x14ac:dyDescent="0.25">
      <c r="A234" s="1"/>
      <c r="B234" s="1"/>
      <c r="C234" s="1"/>
      <c r="D234" s="1"/>
      <c r="E234" s="1"/>
      <c r="F234" s="1"/>
      <c r="G234" s="1"/>
      <c r="H234" s="1"/>
      <c r="I234" s="1"/>
      <c r="J234" s="1"/>
    </row>
    <row r="235" spans="1:10" hidden="1" x14ac:dyDescent="0.25">
      <c r="A235" s="1"/>
      <c r="B235" s="1"/>
      <c r="C235" s="1"/>
      <c r="D235" s="1"/>
      <c r="E235" s="1"/>
      <c r="F235" s="1"/>
      <c r="G235" s="1"/>
      <c r="H235" s="1"/>
      <c r="I235" s="1"/>
      <c r="J235" s="1"/>
    </row>
    <row r="236" spans="1:10" hidden="1" x14ac:dyDescent="0.25">
      <c r="A236" s="1"/>
      <c r="B236" s="1"/>
      <c r="C236" s="1"/>
      <c r="D236" s="1"/>
      <c r="E236" s="1"/>
      <c r="F236" s="1"/>
      <c r="G236" s="1"/>
      <c r="H236" s="1"/>
      <c r="I236" s="1"/>
      <c r="J236" s="1"/>
    </row>
    <row r="237" spans="1:10" hidden="1" x14ac:dyDescent="0.25">
      <c r="A237" s="1"/>
      <c r="B237" s="1"/>
      <c r="C237" s="1"/>
      <c r="D237" s="1"/>
      <c r="E237" s="1"/>
      <c r="F237" s="1"/>
      <c r="G237" s="1"/>
      <c r="H237" s="1"/>
      <c r="I237" s="1"/>
      <c r="J237" s="1"/>
    </row>
    <row r="238" spans="1:10" hidden="1" x14ac:dyDescent="0.25">
      <c r="A238" s="1"/>
      <c r="B238" s="1"/>
      <c r="C238" s="1"/>
      <c r="D238" s="1"/>
      <c r="E238" s="1"/>
      <c r="F238" s="1"/>
      <c r="G238" s="1"/>
      <c r="H238" s="1"/>
      <c r="I238" s="1"/>
      <c r="J238" s="1"/>
    </row>
    <row r="239" spans="1:10" hidden="1" x14ac:dyDescent="0.25">
      <c r="A239" s="1"/>
      <c r="B239" s="1"/>
      <c r="C239" s="1"/>
      <c r="D239" s="1"/>
      <c r="E239" s="1"/>
      <c r="F239" s="1"/>
      <c r="G239" s="1"/>
      <c r="H239" s="1"/>
      <c r="I239" s="1"/>
      <c r="J239" s="1"/>
    </row>
    <row r="240" spans="1:10" hidden="1" x14ac:dyDescent="0.25">
      <c r="A240" s="1"/>
      <c r="B240" s="1"/>
      <c r="C240" s="1"/>
      <c r="D240" s="1"/>
      <c r="E240" s="1"/>
      <c r="F240" s="1"/>
      <c r="G240" s="1"/>
      <c r="H240" s="1"/>
      <c r="I240" s="1"/>
      <c r="J240" s="1"/>
    </row>
    <row r="241" spans="1:10" hidden="1" x14ac:dyDescent="0.25">
      <c r="A241" s="1"/>
      <c r="B241" s="1"/>
      <c r="C241" s="1"/>
      <c r="D241" s="1"/>
      <c r="E241" s="1"/>
      <c r="F241" s="1"/>
      <c r="G241" s="1"/>
      <c r="H241" s="1"/>
      <c r="I241" s="1"/>
      <c r="J241" s="1"/>
    </row>
    <row r="242" spans="1:10" hidden="1" x14ac:dyDescent="0.25">
      <c r="A242" s="1"/>
      <c r="B242" s="1"/>
      <c r="C242" s="1"/>
      <c r="D242" s="1"/>
      <c r="E242" s="1"/>
      <c r="F242" s="1"/>
      <c r="G242" s="1"/>
      <c r="H242" s="1"/>
      <c r="I242" s="1"/>
      <c r="J242" s="1"/>
    </row>
    <row r="243" spans="1:10" hidden="1" x14ac:dyDescent="0.25">
      <c r="A243" s="1"/>
      <c r="B243" s="1"/>
      <c r="C243" s="1"/>
      <c r="D243" s="1"/>
      <c r="E243" s="1"/>
      <c r="F243" s="1"/>
      <c r="G243" s="1"/>
      <c r="H243" s="1"/>
      <c r="I243" s="1"/>
      <c r="J243" s="1"/>
    </row>
    <row r="244" spans="1:10" hidden="1" x14ac:dyDescent="0.25">
      <c r="A244" s="1"/>
      <c r="B244" s="1"/>
      <c r="C244" s="1"/>
      <c r="D244" s="1"/>
      <c r="E244" s="1"/>
      <c r="F244" s="1"/>
      <c r="G244" s="1"/>
      <c r="H244" s="1"/>
      <c r="I244" s="1"/>
      <c r="J244" s="1"/>
    </row>
    <row r="245" spans="1:10" hidden="1" x14ac:dyDescent="0.25">
      <c r="A245" s="1"/>
      <c r="B245" s="1"/>
      <c r="C245" s="1"/>
      <c r="D245" s="1"/>
      <c r="E245" s="1"/>
      <c r="F245" s="1"/>
      <c r="G245" s="1"/>
      <c r="H245" s="1"/>
      <c r="I245" s="1"/>
      <c r="J245" s="1"/>
    </row>
    <row r="246" spans="1:10" hidden="1" x14ac:dyDescent="0.25">
      <c r="A246" s="1"/>
      <c r="B246" s="1"/>
      <c r="C246" s="1"/>
      <c r="D246" s="1"/>
      <c r="E246" s="1"/>
      <c r="F246" s="1"/>
      <c r="G246" s="1"/>
      <c r="H246" s="1"/>
      <c r="I246" s="1"/>
      <c r="J246" s="1"/>
    </row>
    <row r="247" spans="1:10" hidden="1" x14ac:dyDescent="0.25">
      <c r="A247" s="1"/>
      <c r="B247" s="1"/>
      <c r="C247" s="1"/>
      <c r="D247" s="1"/>
      <c r="E247" s="1"/>
      <c r="F247" s="1"/>
      <c r="G247" s="1"/>
      <c r="H247" s="1"/>
      <c r="I247" s="1"/>
      <c r="J247" s="1"/>
    </row>
    <row r="248" spans="1:10" hidden="1" x14ac:dyDescent="0.25">
      <c r="A248" s="1"/>
      <c r="B248" s="1"/>
      <c r="C248" s="1"/>
      <c r="D248" s="1"/>
      <c r="E248" s="1"/>
      <c r="F248" s="1"/>
      <c r="G248" s="1"/>
      <c r="H248" s="1"/>
      <c r="I248" s="1"/>
      <c r="J248" s="1"/>
    </row>
    <row r="249" spans="1:10" hidden="1" x14ac:dyDescent="0.25">
      <c r="A249" s="1"/>
      <c r="B249" s="1"/>
      <c r="C249" s="1"/>
      <c r="D249" s="1"/>
      <c r="E249" s="1"/>
      <c r="F249" s="1"/>
      <c r="G249" s="1"/>
      <c r="H249" s="1"/>
      <c r="I249" s="1"/>
      <c r="J249" s="1"/>
    </row>
    <row r="250" spans="1:10" hidden="1" x14ac:dyDescent="0.25">
      <c r="A250" s="1"/>
      <c r="B250" s="1"/>
      <c r="C250" s="1"/>
      <c r="D250" s="1"/>
      <c r="E250" s="1"/>
      <c r="F250" s="1"/>
      <c r="G250" s="1"/>
      <c r="H250" s="1"/>
      <c r="I250" s="1"/>
      <c r="J250" s="1"/>
    </row>
    <row r="251" spans="1:10" hidden="1" x14ac:dyDescent="0.25">
      <c r="A251" s="1"/>
      <c r="B251" s="1"/>
      <c r="C251" s="1"/>
      <c r="D251" s="1"/>
      <c r="E251" s="1"/>
      <c r="F251" s="1"/>
      <c r="G251" s="1"/>
      <c r="H251" s="1"/>
      <c r="I251" s="1"/>
      <c r="J251" s="1"/>
    </row>
    <row r="252" spans="1:10" hidden="1" x14ac:dyDescent="0.25">
      <c r="A252" s="1"/>
      <c r="B252" s="1"/>
      <c r="C252" s="1"/>
      <c r="D252" s="1"/>
      <c r="E252" s="1"/>
      <c r="F252" s="1"/>
      <c r="G252" s="1"/>
      <c r="H252" s="1"/>
      <c r="I252" s="1"/>
      <c r="J252" s="1"/>
    </row>
    <row r="253" spans="1:10" hidden="1" x14ac:dyDescent="0.25">
      <c r="A253" s="1"/>
      <c r="B253" s="1"/>
      <c r="C253" s="1"/>
      <c r="D253" s="1"/>
      <c r="E253" s="1"/>
      <c r="F253" s="1"/>
      <c r="G253" s="1"/>
      <c r="H253" s="1"/>
      <c r="I253" s="1"/>
      <c r="J253" s="1"/>
    </row>
    <row r="254" spans="1:10" hidden="1" x14ac:dyDescent="0.25">
      <c r="A254" s="1"/>
      <c r="B254" s="1"/>
      <c r="C254" s="1"/>
      <c r="D254" s="1"/>
      <c r="E254" s="1"/>
      <c r="F254" s="1"/>
      <c r="G254" s="1"/>
      <c r="H254" s="1"/>
      <c r="I254" s="1"/>
      <c r="J254" s="1"/>
    </row>
    <row r="255" spans="1:10" hidden="1" x14ac:dyDescent="0.25">
      <c r="A255" s="1"/>
      <c r="B255" s="1"/>
      <c r="C255" s="1"/>
      <c r="D255" s="1"/>
      <c r="E255" s="1"/>
      <c r="F255" s="1"/>
      <c r="G255" s="1"/>
      <c r="H255" s="1"/>
      <c r="I255" s="1"/>
      <c r="J255" s="1"/>
    </row>
    <row r="256" spans="1:10" hidden="1" x14ac:dyDescent="0.25">
      <c r="A256" s="1"/>
      <c r="B256" s="1"/>
      <c r="C256" s="1"/>
      <c r="D256" s="1"/>
      <c r="E256" s="1"/>
      <c r="F256" s="1"/>
      <c r="G256" s="1"/>
      <c r="H256" s="1"/>
      <c r="I256" s="1"/>
      <c r="J256" s="1"/>
    </row>
    <row r="257" spans="1:10" hidden="1" x14ac:dyDescent="0.25">
      <c r="A257" s="1"/>
      <c r="B257" s="1"/>
      <c r="C257" s="1"/>
      <c r="D257" s="1"/>
      <c r="E257" s="1"/>
      <c r="F257" s="1"/>
      <c r="G257" s="1"/>
      <c r="H257" s="1"/>
      <c r="I257" s="1"/>
      <c r="J257" s="1"/>
    </row>
    <row r="258" spans="1:10" hidden="1" x14ac:dyDescent="0.25">
      <c r="A258" s="1"/>
      <c r="B258" s="1"/>
      <c r="C258" s="1"/>
      <c r="D258" s="1"/>
      <c r="E258" s="1"/>
      <c r="F258" s="1"/>
      <c r="G258" s="1"/>
      <c r="H258" s="1"/>
      <c r="I258" s="1"/>
      <c r="J258" s="1"/>
    </row>
    <row r="259" spans="1:10" hidden="1" x14ac:dyDescent="0.25">
      <c r="A259" s="1"/>
      <c r="B259" s="1"/>
      <c r="C259" s="1"/>
      <c r="D259" s="1"/>
      <c r="E259" s="1"/>
      <c r="F259" s="1"/>
      <c r="G259" s="1"/>
      <c r="H259" s="1"/>
      <c r="I259" s="1"/>
      <c r="J259" s="1"/>
    </row>
    <row r="260" spans="1:10" hidden="1" x14ac:dyDescent="0.25">
      <c r="A260" s="1"/>
      <c r="B260" s="1"/>
      <c r="C260" s="1"/>
      <c r="D260" s="1"/>
      <c r="E260" s="1"/>
      <c r="F260" s="1"/>
      <c r="G260" s="1"/>
      <c r="H260" s="1"/>
      <c r="I260" s="1"/>
      <c r="J260" s="1"/>
    </row>
    <row r="261" spans="1:10" hidden="1" x14ac:dyDescent="0.25">
      <c r="A261" s="1"/>
      <c r="B261" s="1"/>
      <c r="C261" s="1"/>
      <c r="D261" s="1"/>
      <c r="E261" s="1"/>
      <c r="F261" s="1"/>
      <c r="G261" s="1"/>
      <c r="H261" s="1"/>
      <c r="I261" s="1"/>
      <c r="J261" s="1"/>
    </row>
    <row r="262" spans="1:10" hidden="1" x14ac:dyDescent="0.25">
      <c r="A262" s="1"/>
      <c r="B262" s="1"/>
      <c r="C262" s="1"/>
      <c r="D262" s="1"/>
      <c r="E262" s="1"/>
      <c r="F262" s="1"/>
      <c r="G262" s="1"/>
      <c r="H262" s="1"/>
      <c r="I262" s="1"/>
      <c r="J262" s="1"/>
    </row>
    <row r="263" spans="1:10" hidden="1" x14ac:dyDescent="0.25">
      <c r="A263" s="1"/>
      <c r="B263" s="1"/>
      <c r="C263" s="1"/>
      <c r="D263" s="1"/>
      <c r="E263" s="1"/>
      <c r="F263" s="1"/>
      <c r="G263" s="1"/>
      <c r="H263" s="1"/>
      <c r="I263" s="1"/>
      <c r="J263" s="1"/>
    </row>
    <row r="264" spans="1:10" hidden="1" x14ac:dyDescent="0.25">
      <c r="A264" s="1"/>
      <c r="B264" s="1"/>
      <c r="C264" s="1"/>
      <c r="D264" s="1"/>
      <c r="E264" s="1"/>
      <c r="F264" s="1"/>
      <c r="G264" s="1"/>
      <c r="H264" s="1"/>
      <c r="I264" s="1"/>
      <c r="J264" s="1"/>
    </row>
    <row r="265" spans="1:10" hidden="1" x14ac:dyDescent="0.25">
      <c r="A265" s="1"/>
      <c r="B265" s="1"/>
      <c r="C265" s="1"/>
      <c r="D265" s="1"/>
      <c r="E265" s="1"/>
      <c r="F265" s="1"/>
      <c r="G265" s="1"/>
      <c r="H265" s="1"/>
      <c r="I265" s="1"/>
      <c r="J265" s="1"/>
    </row>
    <row r="266" spans="1:10" hidden="1" x14ac:dyDescent="0.25">
      <c r="A266" s="1"/>
      <c r="B266" s="1"/>
      <c r="C266" s="1"/>
      <c r="D266" s="1"/>
      <c r="E266" s="1"/>
      <c r="F266" s="1"/>
      <c r="G266" s="1"/>
      <c r="H266" s="1"/>
      <c r="I266" s="1"/>
      <c r="J266" s="1"/>
    </row>
    <row r="267" spans="1:10" hidden="1" x14ac:dyDescent="0.25">
      <c r="A267" s="1"/>
      <c r="B267" s="1"/>
      <c r="C267" s="1"/>
      <c r="D267" s="1"/>
      <c r="E267" s="1"/>
      <c r="F267" s="1"/>
      <c r="G267" s="1"/>
      <c r="H267" s="1"/>
      <c r="I267" s="1"/>
      <c r="J267" s="1"/>
    </row>
    <row r="268" spans="1:10" hidden="1" x14ac:dyDescent="0.25">
      <c r="A268" s="1"/>
      <c r="B268" s="1"/>
      <c r="C268" s="1"/>
      <c r="D268" s="1"/>
      <c r="E268" s="1"/>
      <c r="F268" s="1"/>
      <c r="G268" s="1"/>
      <c r="H268" s="1"/>
      <c r="I268" s="1"/>
      <c r="J268" s="1"/>
    </row>
    <row r="269" spans="1:10" hidden="1" x14ac:dyDescent="0.25">
      <c r="A269" s="1"/>
      <c r="B269" s="1"/>
      <c r="C269" s="1"/>
      <c r="D269" s="1"/>
      <c r="E269" s="1"/>
      <c r="F269" s="1"/>
      <c r="G269" s="1"/>
      <c r="H269" s="1"/>
      <c r="I269" s="1"/>
      <c r="J269" s="1"/>
    </row>
    <row r="270" spans="1:10" hidden="1" x14ac:dyDescent="0.25">
      <c r="A270" s="1"/>
      <c r="B270" s="1"/>
      <c r="C270" s="1"/>
      <c r="D270" s="1"/>
      <c r="E270" s="1"/>
      <c r="F270" s="1"/>
      <c r="G270" s="1"/>
      <c r="H270" s="1"/>
      <c r="I270" s="1"/>
      <c r="J270" s="1"/>
    </row>
    <row r="271" spans="1:10" hidden="1" x14ac:dyDescent="0.25">
      <c r="A271" s="1"/>
      <c r="B271" s="1"/>
      <c r="C271" s="1"/>
      <c r="D271" s="1"/>
      <c r="E271" s="1"/>
      <c r="F271" s="1"/>
      <c r="G271" s="1"/>
      <c r="H271" s="1"/>
      <c r="I271" s="1"/>
      <c r="J271" s="1"/>
    </row>
    <row r="272" spans="1:10" hidden="1" x14ac:dyDescent="0.25">
      <c r="A272" s="1"/>
      <c r="B272" s="1"/>
      <c r="C272" s="1"/>
      <c r="D272" s="1"/>
      <c r="E272" s="1"/>
      <c r="F272" s="1"/>
      <c r="G272" s="1"/>
      <c r="H272" s="1"/>
      <c r="I272" s="1"/>
      <c r="J272" s="1"/>
    </row>
    <row r="273" spans="1:10" hidden="1" x14ac:dyDescent="0.25">
      <c r="A273" s="1"/>
      <c r="B273" s="1"/>
      <c r="C273" s="1"/>
      <c r="D273" s="1"/>
      <c r="E273" s="1"/>
      <c r="F273" s="1"/>
      <c r="G273" s="1"/>
      <c r="H273" s="1"/>
      <c r="I273" s="1"/>
      <c r="J273" s="1"/>
    </row>
    <row r="274" spans="1:10" hidden="1" x14ac:dyDescent="0.25">
      <c r="A274" s="1"/>
      <c r="B274" s="1"/>
      <c r="C274" s="1"/>
      <c r="D274" s="1"/>
      <c r="E274" s="1"/>
      <c r="F274" s="1"/>
      <c r="G274" s="1"/>
      <c r="H274" s="1"/>
      <c r="I274" s="1"/>
      <c r="J274" s="1"/>
    </row>
    <row r="275" spans="1:10" hidden="1" x14ac:dyDescent="0.25">
      <c r="A275" s="1"/>
      <c r="B275" s="1"/>
      <c r="C275" s="1"/>
      <c r="D275" s="1"/>
      <c r="E275" s="1"/>
      <c r="F275" s="1"/>
      <c r="G275" s="1"/>
      <c r="H275" s="1"/>
      <c r="I275" s="1"/>
      <c r="J275" s="1"/>
    </row>
    <row r="276" spans="1:10" hidden="1" x14ac:dyDescent="0.25">
      <c r="A276" s="1"/>
      <c r="B276" s="1"/>
      <c r="C276" s="1"/>
      <c r="D276" s="1"/>
      <c r="E276" s="1"/>
      <c r="F276" s="1"/>
      <c r="G276" s="1"/>
      <c r="H276" s="1"/>
      <c r="I276" s="1"/>
      <c r="J276" s="1"/>
    </row>
    <row r="277" spans="1:10" hidden="1" x14ac:dyDescent="0.25">
      <c r="A277" s="1"/>
      <c r="B277" s="1"/>
      <c r="C277" s="1"/>
      <c r="D277" s="1"/>
      <c r="E277" s="1"/>
      <c r="F277" s="1"/>
      <c r="G277" s="1"/>
      <c r="H277" s="1"/>
      <c r="I277" s="1"/>
      <c r="J277" s="1"/>
    </row>
    <row r="278" spans="1:10" hidden="1" x14ac:dyDescent="0.25">
      <c r="A278" s="1"/>
      <c r="B278" s="1"/>
      <c r="C278" s="1"/>
      <c r="D278" s="1"/>
      <c r="E278" s="1"/>
      <c r="F278" s="1"/>
      <c r="G278" s="1"/>
      <c r="H278" s="1"/>
      <c r="I278" s="1"/>
      <c r="J278" s="1"/>
    </row>
    <row r="279" spans="1:10" hidden="1" x14ac:dyDescent="0.25">
      <c r="A279" s="1"/>
      <c r="B279" s="1"/>
      <c r="C279" s="1"/>
      <c r="D279" s="1"/>
      <c r="E279" s="1"/>
      <c r="F279" s="1"/>
      <c r="G279" s="1"/>
      <c r="H279" s="1"/>
      <c r="I279" s="1"/>
      <c r="J279" s="1"/>
    </row>
    <row r="280" spans="1:10" hidden="1" x14ac:dyDescent="0.25">
      <c r="A280" s="1"/>
      <c r="B280" s="1"/>
      <c r="C280" s="1"/>
      <c r="D280" s="1"/>
      <c r="E280" s="1"/>
      <c r="F280" s="1"/>
      <c r="G280" s="1"/>
      <c r="H280" s="1"/>
      <c r="I280" s="1"/>
      <c r="J280" s="1"/>
    </row>
    <row r="281" spans="1:10" hidden="1" x14ac:dyDescent="0.25">
      <c r="A281" s="1"/>
      <c r="B281" s="1"/>
      <c r="C281" s="1"/>
      <c r="D281" s="1"/>
      <c r="E281" s="1"/>
      <c r="F281" s="1"/>
      <c r="G281" s="1"/>
      <c r="H281" s="1"/>
      <c r="I281" s="1"/>
      <c r="J281" s="1"/>
    </row>
    <row r="282" spans="1:10" hidden="1" x14ac:dyDescent="0.25">
      <c r="A282" s="1"/>
      <c r="B282" s="1"/>
      <c r="C282" s="1"/>
      <c r="D282" s="1"/>
      <c r="E282" s="1"/>
      <c r="F282" s="1"/>
      <c r="G282" s="1"/>
      <c r="H282" s="1"/>
      <c r="I282" s="1"/>
      <c r="J282" s="1"/>
    </row>
    <row r="283" spans="1:10" hidden="1" x14ac:dyDescent="0.25">
      <c r="A283" s="1"/>
      <c r="B283" s="1"/>
      <c r="C283" s="1"/>
      <c r="D283" s="1"/>
      <c r="E283" s="1"/>
      <c r="F283" s="1"/>
      <c r="G283" s="1"/>
      <c r="H283" s="1"/>
      <c r="I283" s="1"/>
      <c r="J283" s="1"/>
    </row>
    <row r="284" spans="1:10" hidden="1" x14ac:dyDescent="0.25">
      <c r="A284" s="1"/>
      <c r="B284" s="1"/>
      <c r="C284" s="1"/>
      <c r="D284" s="1"/>
      <c r="E284" s="1"/>
      <c r="F284" s="1"/>
      <c r="G284" s="1"/>
      <c r="H284" s="1"/>
      <c r="I284" s="1"/>
      <c r="J284" s="1"/>
    </row>
    <row r="285" spans="1:10" hidden="1" x14ac:dyDescent="0.25">
      <c r="A285" s="1"/>
      <c r="B285" s="1"/>
      <c r="C285" s="1"/>
      <c r="D285" s="1"/>
      <c r="E285" s="1"/>
      <c r="F285" s="1"/>
      <c r="G285" s="1"/>
      <c r="H285" s="1"/>
      <c r="I285" s="1"/>
      <c r="J285" s="1"/>
    </row>
    <row r="286" spans="1:10" hidden="1" x14ac:dyDescent="0.25">
      <c r="A286" s="1"/>
      <c r="B286" s="1"/>
      <c r="C286" s="1"/>
      <c r="D286" s="1"/>
      <c r="E286" s="1"/>
      <c r="F286" s="1"/>
      <c r="G286" s="1"/>
      <c r="H286" s="1"/>
      <c r="I286" s="1"/>
      <c r="J286" s="1"/>
    </row>
    <row r="287" spans="1:10" hidden="1" x14ac:dyDescent="0.25">
      <c r="A287" s="1"/>
      <c r="B287" s="1"/>
      <c r="C287" s="1"/>
      <c r="D287" s="1"/>
      <c r="E287" s="1"/>
      <c r="F287" s="1"/>
      <c r="G287" s="1"/>
      <c r="H287" s="1"/>
      <c r="I287" s="1"/>
      <c r="J287" s="1"/>
    </row>
    <row r="288" spans="1:10" hidden="1" x14ac:dyDescent="0.25">
      <c r="A288" s="1"/>
      <c r="B288" s="1"/>
      <c r="C288" s="1"/>
      <c r="D288" s="1"/>
      <c r="E288" s="1"/>
      <c r="F288" s="1"/>
      <c r="G288" s="1"/>
      <c r="H288" s="1"/>
      <c r="I288" s="1"/>
      <c r="J288" s="1"/>
    </row>
    <row r="289" spans="1:10" hidden="1" x14ac:dyDescent="0.25">
      <c r="A289" s="1"/>
      <c r="B289" s="1"/>
      <c r="C289" s="1"/>
      <c r="D289" s="1"/>
      <c r="E289" s="1"/>
      <c r="F289" s="1"/>
      <c r="G289" s="1"/>
      <c r="H289" s="1"/>
      <c r="I289" s="1"/>
      <c r="J289" s="1"/>
    </row>
    <row r="290" spans="1:10" hidden="1" x14ac:dyDescent="0.25">
      <c r="A290" s="1"/>
      <c r="B290" s="1"/>
      <c r="C290" s="1"/>
      <c r="D290" s="1"/>
      <c r="E290" s="1"/>
      <c r="F290" s="1"/>
      <c r="G290" s="1"/>
      <c r="H290" s="1"/>
      <c r="I290" s="1"/>
      <c r="J290" s="1"/>
    </row>
    <row r="291" spans="1:10" hidden="1" x14ac:dyDescent="0.25">
      <c r="A291" s="1"/>
      <c r="B291" s="1"/>
      <c r="C291" s="1"/>
      <c r="D291" s="1"/>
      <c r="E291" s="1"/>
      <c r="F291" s="1"/>
      <c r="G291" s="1"/>
      <c r="H291" s="1"/>
      <c r="I291" s="1"/>
      <c r="J291" s="1"/>
    </row>
    <row r="292" spans="1:10" hidden="1" x14ac:dyDescent="0.25">
      <c r="A292" s="1"/>
      <c r="B292" s="1"/>
      <c r="C292" s="1"/>
      <c r="D292" s="1"/>
      <c r="E292" s="1"/>
      <c r="F292" s="1"/>
      <c r="G292" s="1"/>
      <c r="H292" s="1"/>
      <c r="I292" s="1"/>
      <c r="J292" s="1"/>
    </row>
    <row r="293" spans="1:10" hidden="1" x14ac:dyDescent="0.25">
      <c r="A293" s="1"/>
      <c r="B293" s="1"/>
      <c r="C293" s="1"/>
      <c r="D293" s="1"/>
      <c r="E293" s="1"/>
      <c r="F293" s="1"/>
      <c r="G293" s="1"/>
      <c r="H293" s="1"/>
      <c r="I293" s="1"/>
      <c r="J293" s="1"/>
    </row>
    <row r="294" spans="1:10" hidden="1" x14ac:dyDescent="0.25">
      <c r="A294" s="1"/>
      <c r="B294" s="1"/>
      <c r="C294" s="1"/>
      <c r="D294" s="1"/>
      <c r="E294" s="1"/>
      <c r="F294" s="1"/>
      <c r="G294" s="1"/>
      <c r="H294" s="1"/>
      <c r="I294" s="1"/>
      <c r="J294" s="1"/>
    </row>
    <row r="295" spans="1:10" hidden="1" x14ac:dyDescent="0.25">
      <c r="A295" s="1"/>
      <c r="B295" s="1"/>
      <c r="C295" s="1"/>
      <c r="D295" s="1"/>
      <c r="E295" s="1"/>
      <c r="F295" s="1"/>
      <c r="G295" s="1"/>
      <c r="H295" s="1"/>
      <c r="I295" s="1"/>
      <c r="J295" s="1"/>
    </row>
    <row r="296" spans="1:10" hidden="1" x14ac:dyDescent="0.25">
      <c r="A296" s="1"/>
      <c r="B296" s="1"/>
      <c r="C296" s="1"/>
      <c r="D296" s="1"/>
      <c r="E296" s="1"/>
      <c r="F296" s="1"/>
      <c r="G296" s="1"/>
      <c r="H296" s="1"/>
      <c r="I296" s="1"/>
      <c r="J296" s="1"/>
    </row>
    <row r="297" spans="1:10" hidden="1" x14ac:dyDescent="0.25">
      <c r="A297" s="1"/>
      <c r="B297" s="1"/>
      <c r="C297" s="1"/>
      <c r="D297" s="1"/>
      <c r="E297" s="1"/>
      <c r="F297" s="1"/>
      <c r="G297" s="1"/>
      <c r="H297" s="1"/>
      <c r="I297" s="1"/>
      <c r="J297" s="1"/>
    </row>
    <row r="298" spans="1:10" hidden="1" x14ac:dyDescent="0.25">
      <c r="A298" s="1"/>
      <c r="B298" s="1"/>
      <c r="C298" s="1"/>
      <c r="D298" s="1"/>
      <c r="E298" s="1"/>
      <c r="F298" s="1"/>
      <c r="G298" s="1"/>
      <c r="H298" s="1"/>
      <c r="I298" s="1"/>
      <c r="J298" s="1"/>
    </row>
    <row r="299" spans="1:10" hidden="1" x14ac:dyDescent="0.25">
      <c r="A299" s="1"/>
      <c r="B299" s="1"/>
      <c r="C299" s="1"/>
      <c r="D299" s="1"/>
      <c r="E299" s="1"/>
      <c r="F299" s="1"/>
      <c r="G299" s="1"/>
      <c r="H299" s="1"/>
      <c r="I299" s="1"/>
      <c r="J299" s="1"/>
    </row>
    <row r="300" spans="1:10" hidden="1" x14ac:dyDescent="0.25">
      <c r="A300" s="1"/>
      <c r="B300" s="1"/>
      <c r="C300" s="1"/>
      <c r="D300" s="1"/>
      <c r="E300" s="1"/>
      <c r="F300" s="1"/>
      <c r="G300" s="1"/>
      <c r="H300" s="1"/>
      <c r="I300" s="1"/>
      <c r="J300" s="1"/>
    </row>
    <row r="301" spans="1:10" hidden="1" x14ac:dyDescent="0.25">
      <c r="A301" s="1"/>
      <c r="B301" s="1"/>
      <c r="C301" s="1"/>
      <c r="D301" s="1"/>
      <c r="E301" s="1"/>
      <c r="F301" s="1"/>
      <c r="G301" s="1"/>
      <c r="H301" s="1"/>
      <c r="I301" s="1"/>
      <c r="J301" s="1"/>
    </row>
    <row r="302" spans="1:10" hidden="1" x14ac:dyDescent="0.25">
      <c r="A302" s="1"/>
      <c r="B302" s="1"/>
      <c r="C302" s="1"/>
      <c r="D302" s="1"/>
      <c r="E302" s="1"/>
      <c r="F302" s="1"/>
      <c r="G302" s="1"/>
      <c r="H302" s="1"/>
      <c r="I302" s="1"/>
      <c r="J302" s="1"/>
    </row>
    <row r="303" spans="1:10" hidden="1" x14ac:dyDescent="0.25">
      <c r="A303" s="1"/>
      <c r="B303" s="1"/>
      <c r="C303" s="1"/>
      <c r="D303" s="1"/>
      <c r="E303" s="1"/>
      <c r="F303" s="1"/>
      <c r="G303" s="1"/>
      <c r="H303" s="1"/>
      <c r="I303" s="1"/>
      <c r="J303" s="1"/>
    </row>
    <row r="304" spans="1:10" hidden="1" x14ac:dyDescent="0.25">
      <c r="A304" s="1"/>
      <c r="B304" s="1"/>
      <c r="C304" s="1"/>
      <c r="D304" s="1"/>
      <c r="E304" s="1"/>
      <c r="F304" s="1"/>
      <c r="G304" s="1"/>
      <c r="H304" s="1"/>
      <c r="I304" s="1"/>
      <c r="J304" s="1"/>
    </row>
    <row r="305" spans="1:10" hidden="1" x14ac:dyDescent="0.25">
      <c r="A305" s="1"/>
      <c r="B305" s="1"/>
      <c r="C305" s="1"/>
      <c r="D305" s="1"/>
      <c r="E305" s="1"/>
      <c r="F305" s="1"/>
      <c r="G305" s="1"/>
      <c r="H305" s="1"/>
      <c r="I305" s="1"/>
      <c r="J305" s="1"/>
    </row>
    <row r="306" spans="1:10" hidden="1" x14ac:dyDescent="0.25">
      <c r="A306" s="1"/>
      <c r="B306" s="1"/>
      <c r="C306" s="1"/>
      <c r="D306" s="1"/>
      <c r="E306" s="1"/>
      <c r="F306" s="1"/>
      <c r="G306" s="1"/>
      <c r="H306" s="1"/>
      <c r="I306" s="1"/>
      <c r="J306" s="1"/>
    </row>
    <row r="307" spans="1:10" hidden="1" x14ac:dyDescent="0.25">
      <c r="A307" s="1"/>
      <c r="B307" s="1"/>
      <c r="C307" s="1"/>
      <c r="D307" s="1"/>
      <c r="E307" s="1"/>
      <c r="F307" s="1"/>
      <c r="G307" s="1"/>
      <c r="H307" s="1"/>
      <c r="I307" s="1"/>
      <c r="J307" s="1"/>
    </row>
    <row r="308" spans="1:10" hidden="1" x14ac:dyDescent="0.25">
      <c r="A308" s="1"/>
      <c r="B308" s="1"/>
      <c r="C308" s="1"/>
      <c r="D308" s="1"/>
      <c r="E308" s="1"/>
      <c r="F308" s="1"/>
      <c r="G308" s="1"/>
      <c r="H308" s="1"/>
      <c r="I308" s="1"/>
      <c r="J308" s="1"/>
    </row>
    <row r="309" spans="1:10" hidden="1" x14ac:dyDescent="0.25">
      <c r="A309" s="1"/>
      <c r="B309" s="1"/>
      <c r="C309" s="1"/>
      <c r="D309" s="1"/>
      <c r="E309" s="1"/>
      <c r="F309" s="1"/>
      <c r="G309" s="1"/>
      <c r="H309" s="1"/>
      <c r="I309" s="1"/>
      <c r="J309" s="1"/>
    </row>
    <row r="310" spans="1:10" hidden="1" x14ac:dyDescent="0.25">
      <c r="A310" s="1"/>
      <c r="B310" s="1"/>
      <c r="C310" s="1"/>
      <c r="D310" s="1"/>
      <c r="E310" s="1"/>
      <c r="F310" s="1"/>
      <c r="G310" s="1"/>
      <c r="H310" s="1"/>
      <c r="I310" s="1"/>
      <c r="J310" s="1"/>
    </row>
    <row r="311" spans="1:10" hidden="1" x14ac:dyDescent="0.25">
      <c r="A311" s="1"/>
      <c r="B311" s="1"/>
      <c r="C311" s="1"/>
      <c r="D311" s="1"/>
      <c r="E311" s="1"/>
      <c r="F311" s="1"/>
      <c r="G311" s="1"/>
      <c r="H311" s="1"/>
      <c r="I311" s="1"/>
      <c r="J311" s="1"/>
    </row>
    <row r="312" spans="1:10" hidden="1" x14ac:dyDescent="0.25">
      <c r="A312" s="1"/>
      <c r="B312" s="1"/>
      <c r="C312" s="1"/>
      <c r="D312" s="1"/>
      <c r="E312" s="1"/>
      <c r="F312" s="1"/>
      <c r="G312" s="1"/>
      <c r="H312" s="1"/>
      <c r="I312" s="1"/>
      <c r="J312" s="1"/>
    </row>
    <row r="313" spans="1:10" hidden="1" x14ac:dyDescent="0.25">
      <c r="A313" s="1"/>
      <c r="B313" s="1"/>
      <c r="C313" s="1"/>
      <c r="D313" s="1"/>
      <c r="E313" s="1"/>
      <c r="F313" s="1"/>
      <c r="G313" s="1"/>
      <c r="H313" s="1"/>
      <c r="I313" s="1"/>
      <c r="J313" s="1"/>
    </row>
    <row r="314" spans="1:10" hidden="1" x14ac:dyDescent="0.25">
      <c r="A314" s="1"/>
      <c r="B314" s="1"/>
      <c r="C314" s="1"/>
      <c r="D314" s="1"/>
      <c r="E314" s="1"/>
      <c r="F314" s="1"/>
      <c r="G314" s="1"/>
      <c r="H314" s="1"/>
      <c r="I314" s="1"/>
      <c r="J314" s="1"/>
    </row>
    <row r="315" spans="1:10" hidden="1" x14ac:dyDescent="0.25">
      <c r="A315" s="1"/>
      <c r="B315" s="1"/>
      <c r="C315" s="1"/>
      <c r="D315" s="1"/>
      <c r="E315" s="1"/>
      <c r="F315" s="1"/>
      <c r="G315" s="1"/>
      <c r="H315" s="1"/>
      <c r="I315" s="1"/>
      <c r="J315" s="1"/>
    </row>
    <row r="316" spans="1:10" hidden="1" x14ac:dyDescent="0.25">
      <c r="A316" s="1"/>
      <c r="B316" s="1"/>
      <c r="C316" s="1"/>
      <c r="D316" s="1"/>
      <c r="E316" s="1"/>
      <c r="F316" s="1"/>
      <c r="G316" s="1"/>
      <c r="H316" s="1"/>
      <c r="I316" s="1"/>
      <c r="J316" s="1"/>
    </row>
    <row r="317" spans="1:10" hidden="1" x14ac:dyDescent="0.25">
      <c r="A317" s="1"/>
      <c r="B317" s="1"/>
      <c r="C317" s="1"/>
      <c r="D317" s="1"/>
      <c r="E317" s="1"/>
      <c r="F317" s="1"/>
      <c r="G317" s="1"/>
      <c r="H317" s="1"/>
      <c r="I317" s="1"/>
      <c r="J317" s="1"/>
    </row>
    <row r="318" spans="1:10" hidden="1" x14ac:dyDescent="0.25">
      <c r="A318" s="1"/>
      <c r="B318" s="1"/>
      <c r="C318" s="1"/>
      <c r="D318" s="1"/>
      <c r="E318" s="1"/>
      <c r="F318" s="1"/>
      <c r="G318" s="1"/>
      <c r="H318" s="1"/>
      <c r="I318" s="1"/>
      <c r="J318" s="1"/>
    </row>
    <row r="319" spans="1:10" hidden="1" x14ac:dyDescent="0.25">
      <c r="A319" s="1"/>
      <c r="B319" s="1"/>
      <c r="C319" s="1"/>
      <c r="D319" s="1"/>
      <c r="E319" s="1"/>
      <c r="F319" s="1"/>
      <c r="G319" s="1"/>
      <c r="H319" s="1"/>
      <c r="I319" s="1"/>
      <c r="J319" s="1"/>
    </row>
    <row r="320" spans="1:10" hidden="1" x14ac:dyDescent="0.25">
      <c r="A320" s="1"/>
      <c r="B320" s="1"/>
      <c r="C320" s="1"/>
      <c r="D320" s="1"/>
      <c r="E320" s="1"/>
      <c r="F320" s="1"/>
      <c r="G320" s="1"/>
      <c r="H320" s="1"/>
      <c r="I320" s="1"/>
      <c r="J320" s="1"/>
    </row>
    <row r="321" spans="1:10" hidden="1" x14ac:dyDescent="0.25">
      <c r="A321" s="1"/>
      <c r="B321" s="1"/>
      <c r="C321" s="1"/>
      <c r="D321" s="1"/>
      <c r="E321" s="1"/>
      <c r="F321" s="1"/>
      <c r="G321" s="1"/>
      <c r="H321" s="1"/>
      <c r="I321" s="1"/>
      <c r="J321" s="1"/>
    </row>
    <row r="322" spans="1:10" hidden="1" x14ac:dyDescent="0.25">
      <c r="A322" s="1"/>
      <c r="B322" s="1"/>
      <c r="C322" s="1"/>
      <c r="D322" s="1"/>
      <c r="E322" s="1"/>
      <c r="F322" s="1"/>
      <c r="G322" s="1"/>
      <c r="H322" s="1"/>
      <c r="I322" s="1"/>
      <c r="J322" s="1"/>
    </row>
    <row r="323" spans="1:10" hidden="1" x14ac:dyDescent="0.25">
      <c r="A323" s="1"/>
      <c r="B323" s="1"/>
      <c r="C323" s="1"/>
      <c r="D323" s="1"/>
      <c r="E323" s="1"/>
      <c r="F323" s="1"/>
      <c r="G323" s="1"/>
      <c r="H323" s="1"/>
      <c r="I323" s="1"/>
      <c r="J323" s="1"/>
    </row>
    <row r="324" spans="1:10" hidden="1" x14ac:dyDescent="0.25">
      <c r="A324" s="1"/>
      <c r="B324" s="1"/>
      <c r="C324" s="1"/>
      <c r="D324" s="1"/>
      <c r="E324" s="1"/>
      <c r="F324" s="1"/>
      <c r="G324" s="1"/>
      <c r="H324" s="1"/>
      <c r="I324" s="1"/>
      <c r="J324" s="1"/>
    </row>
    <row r="325" spans="1:10" hidden="1" x14ac:dyDescent="0.25">
      <c r="A325" s="1"/>
      <c r="B325" s="1"/>
      <c r="C325" s="1"/>
      <c r="D325" s="1"/>
      <c r="E325" s="1"/>
      <c r="F325" s="1"/>
      <c r="G325" s="1"/>
      <c r="H325" s="1"/>
      <c r="I325" s="1"/>
      <c r="J325" s="1"/>
    </row>
    <row r="326" spans="1:10" hidden="1" x14ac:dyDescent="0.25">
      <c r="E326" s="1"/>
    </row>
  </sheetData>
  <sheetProtection algorithmName="SHA-512" hashValue="9r+OOr+8suB0ADTBScB2Q96v7RReeKwNNV/RIsDg3O8BxyMQECkLBfaVz7qcEIu0DjE8ifo+KCSePYAxINxR6Q==" saltValue="KnwtjmHl+YEF3s4P+UFapw==" spinCount="100000" sheet="1" objects="1" scenarios="1"/>
  <customSheetViews>
    <customSheetView guid="{A6CB2953-6BFE-4768-9F5B-5123071203AA}" scale="85" state="hidden">
      <selection activeCell="U26" sqref="U26"/>
      <pageMargins left="0.7" right="0.7" top="0.75" bottom="0.75" header="0.3" footer="0.3"/>
    </customSheetView>
  </customSheetViews>
  <mergeCells count="2">
    <mergeCell ref="B39:D39"/>
    <mergeCell ref="G39:I39"/>
  </mergeCells>
  <dataValidations count="1">
    <dataValidation type="custom" allowBlank="1" showInputMessage="1" showErrorMessage="1" sqref="A78:J78 G12 C77:E77 H79:J79 A76:J76 K1:XFD1048576 G75:J75 A64:J74 B75:E75 H63:J63 A62:J62 C63:E63 H61:J61 A60:J60 C61:E61 G59:J59 A47:J58 B59:E59 H46:J46 A45:J45 C46:E46 H44:J44 A43:J43 C44:E44 G42:J42 B16 B42:E42 I31:J31 A30:J30 D31:G31 A31:B31 H29:J29 A28:J28 C29:E29 H27:J27 A26:J26 C27:E27 G25:J25 B25:E25 E20:F20 A20 E18:F18 C79:E79 A1:J1 B2:J2 B12 F40:I41 H77:J77 B4:B10 A80:J1048576 E3:F15 A19:B19 A3:A18 A40:D41 H22:I24 A32:D38 E19:G19 E16:G17 A21:G24 J3:J24 E32:E41 J32:J41 F32:I38 C5:C10 D3:D10 I3:I10 G4:G10 H5:H10" xr:uid="{063DCA74-2FD1-4BC4-A77C-DD817AF458A8}">
      <formula1>"*"""""</formula1>
    </dataValidation>
  </dataValidations>
  <printOptions horizontalCentered="1"/>
  <pageMargins left="0.25" right="0.25" top="0.25" bottom="0.25" header="0.3" footer="0.3"/>
  <pageSetup scale="57"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D0DC847-C58F-4474-9154-F324A663EE6A}">
          <x14:formula1>
            <xm:f>Validations!$T$2:$T$5</xm:f>
          </x14:formula1>
          <xm:sqref>G11 B11</xm:sqref>
        </x14:dataValidation>
        <x14:dataValidation type="list" allowBlank="1" showInputMessage="1" showErrorMessage="1" xr:uid="{C5A1D1CD-1C98-41D3-B3A9-D3EA991162E4}">
          <x14:formula1>
            <xm:f>Validations!$U$8:$U$12</xm:f>
          </x14:formula1>
          <xm:sqref>B18 G18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9D0E8-95CE-4970-B1D5-93DF198BB0C6}">
  <dimension ref="A1:S218"/>
  <sheetViews>
    <sheetView topLeftCell="N1" workbookViewId="0">
      <selection activeCell="N1" sqref="A1:XFD1048576"/>
    </sheetView>
  </sheetViews>
  <sheetFormatPr defaultRowHeight="15" x14ac:dyDescent="0.25"/>
  <cols>
    <col min="1" max="1" width="4" style="36" hidden="1" customWidth="1"/>
    <col min="2" max="2" width="23" style="38" hidden="1" customWidth="1"/>
    <col min="3" max="3" width="17.5703125" style="38" hidden="1" customWidth="1"/>
    <col min="4" max="4" width="16.85546875" style="38" hidden="1" customWidth="1"/>
    <col min="5" max="5" width="12.85546875" style="38" hidden="1" customWidth="1"/>
    <col min="6" max="6" width="9" style="38" hidden="1" customWidth="1"/>
    <col min="7" max="7" width="11.5703125" style="38" hidden="1" customWidth="1"/>
    <col min="8" max="8" width="10.42578125" style="38" hidden="1" customWidth="1"/>
    <col min="9" max="9" width="12.140625" style="38" hidden="1" customWidth="1"/>
    <col min="10" max="10" width="17.28515625" style="38" hidden="1" customWidth="1"/>
    <col min="11" max="11" width="21.28515625" style="38" hidden="1" customWidth="1"/>
    <col min="12" max="12" width="5" style="38" hidden="1" customWidth="1"/>
    <col min="13" max="13" width="17" style="38" hidden="1" customWidth="1"/>
    <col min="14" max="14" width="15.7109375" style="38" customWidth="1"/>
    <col min="15" max="15" width="7" style="38" customWidth="1"/>
    <col min="16" max="16" width="9.140625" style="38"/>
    <col min="17" max="17" width="14.5703125" style="38" customWidth="1"/>
    <col min="18" max="18" width="14" style="38" customWidth="1"/>
    <col min="19" max="256" width="9.140625" style="38"/>
    <col min="257" max="257" width="4" style="38" customWidth="1"/>
    <col min="258" max="258" width="23" style="38" customWidth="1"/>
    <col min="259" max="259" width="17.5703125" style="38" customWidth="1"/>
    <col min="260" max="260" width="16.85546875" style="38" customWidth="1"/>
    <col min="261" max="262" width="9" style="38" customWidth="1"/>
    <col min="263" max="263" width="11.5703125" style="38" customWidth="1"/>
    <col min="264" max="264" width="10.42578125" style="38" customWidth="1"/>
    <col min="265" max="265" width="12.140625" style="38" customWidth="1"/>
    <col min="266" max="266" width="13.5703125" style="38" customWidth="1"/>
    <col min="267" max="267" width="21.140625" style="38" customWidth="1"/>
    <col min="268" max="268" width="5" style="38" customWidth="1"/>
    <col min="269" max="269" width="17" style="38" customWidth="1"/>
    <col min="270" max="270" width="15.7109375" style="38" customWidth="1"/>
    <col min="271" max="271" width="7" style="38" customWidth="1"/>
    <col min="272" max="272" width="9.140625" style="38"/>
    <col min="273" max="273" width="14.5703125" style="38" customWidth="1"/>
    <col min="274" max="274" width="14" style="38" customWidth="1"/>
    <col min="275" max="512" width="9.140625" style="38"/>
    <col min="513" max="513" width="4" style="38" customWidth="1"/>
    <col min="514" max="514" width="23" style="38" customWidth="1"/>
    <col min="515" max="515" width="17.5703125" style="38" customWidth="1"/>
    <col min="516" max="516" width="16.85546875" style="38" customWidth="1"/>
    <col min="517" max="518" width="9" style="38" customWidth="1"/>
    <col min="519" max="519" width="11.5703125" style="38" customWidth="1"/>
    <col min="520" max="520" width="10.42578125" style="38" customWidth="1"/>
    <col min="521" max="521" width="12.140625" style="38" customWidth="1"/>
    <col min="522" max="522" width="13.5703125" style="38" customWidth="1"/>
    <col min="523" max="523" width="21.140625" style="38" customWidth="1"/>
    <col min="524" max="524" width="5" style="38" customWidth="1"/>
    <col min="525" max="525" width="17" style="38" customWidth="1"/>
    <col min="526" max="526" width="15.7109375" style="38" customWidth="1"/>
    <col min="527" max="527" width="7" style="38" customWidth="1"/>
    <col min="528" max="528" width="9.140625" style="38"/>
    <col min="529" max="529" width="14.5703125" style="38" customWidth="1"/>
    <col min="530" max="530" width="14" style="38" customWidth="1"/>
    <col min="531" max="768" width="9.140625" style="38"/>
    <col min="769" max="769" width="4" style="38" customWidth="1"/>
    <col min="770" max="770" width="23" style="38" customWidth="1"/>
    <col min="771" max="771" width="17.5703125" style="38" customWidth="1"/>
    <col min="772" max="772" width="16.85546875" style="38" customWidth="1"/>
    <col min="773" max="774" width="9" style="38" customWidth="1"/>
    <col min="775" max="775" width="11.5703125" style="38" customWidth="1"/>
    <col min="776" max="776" width="10.42578125" style="38" customWidth="1"/>
    <col min="777" max="777" width="12.140625" style="38" customWidth="1"/>
    <col min="778" max="778" width="13.5703125" style="38" customWidth="1"/>
    <col min="779" max="779" width="21.140625" style="38" customWidth="1"/>
    <col min="780" max="780" width="5" style="38" customWidth="1"/>
    <col min="781" max="781" width="17" style="38" customWidth="1"/>
    <col min="782" max="782" width="15.7109375" style="38" customWidth="1"/>
    <col min="783" max="783" width="7" style="38" customWidth="1"/>
    <col min="784" max="784" width="9.140625" style="38"/>
    <col min="785" max="785" width="14.5703125" style="38" customWidth="1"/>
    <col min="786" max="786" width="14" style="38" customWidth="1"/>
    <col min="787" max="1024" width="9.140625" style="38"/>
    <col min="1025" max="1025" width="4" style="38" customWidth="1"/>
    <col min="1026" max="1026" width="23" style="38" customWidth="1"/>
    <col min="1027" max="1027" width="17.5703125" style="38" customWidth="1"/>
    <col min="1028" max="1028" width="16.85546875" style="38" customWidth="1"/>
    <col min="1029" max="1030" width="9" style="38" customWidth="1"/>
    <col min="1031" max="1031" width="11.5703125" style="38" customWidth="1"/>
    <col min="1032" max="1032" width="10.42578125" style="38" customWidth="1"/>
    <col min="1033" max="1033" width="12.140625" style="38" customWidth="1"/>
    <col min="1034" max="1034" width="13.5703125" style="38" customWidth="1"/>
    <col min="1035" max="1035" width="21.140625" style="38" customWidth="1"/>
    <col min="1036" max="1036" width="5" style="38" customWidth="1"/>
    <col min="1037" max="1037" width="17" style="38" customWidth="1"/>
    <col min="1038" max="1038" width="15.7109375" style="38" customWidth="1"/>
    <col min="1039" max="1039" width="7" style="38" customWidth="1"/>
    <col min="1040" max="1040" width="9.140625" style="38"/>
    <col min="1041" max="1041" width="14.5703125" style="38" customWidth="1"/>
    <col min="1042" max="1042" width="14" style="38" customWidth="1"/>
    <col min="1043" max="1280" width="9.140625" style="38"/>
    <col min="1281" max="1281" width="4" style="38" customWidth="1"/>
    <col min="1282" max="1282" width="23" style="38" customWidth="1"/>
    <col min="1283" max="1283" width="17.5703125" style="38" customWidth="1"/>
    <col min="1284" max="1284" width="16.85546875" style="38" customWidth="1"/>
    <col min="1285" max="1286" width="9" style="38" customWidth="1"/>
    <col min="1287" max="1287" width="11.5703125" style="38" customWidth="1"/>
    <col min="1288" max="1288" width="10.42578125" style="38" customWidth="1"/>
    <col min="1289" max="1289" width="12.140625" style="38" customWidth="1"/>
    <col min="1290" max="1290" width="13.5703125" style="38" customWidth="1"/>
    <col min="1291" max="1291" width="21.140625" style="38" customWidth="1"/>
    <col min="1292" max="1292" width="5" style="38" customWidth="1"/>
    <col min="1293" max="1293" width="17" style="38" customWidth="1"/>
    <col min="1294" max="1294" width="15.7109375" style="38" customWidth="1"/>
    <col min="1295" max="1295" width="7" style="38" customWidth="1"/>
    <col min="1296" max="1296" width="9.140625" style="38"/>
    <col min="1297" max="1297" width="14.5703125" style="38" customWidth="1"/>
    <col min="1298" max="1298" width="14" style="38" customWidth="1"/>
    <col min="1299" max="1536" width="9.140625" style="38"/>
    <col min="1537" max="1537" width="4" style="38" customWidth="1"/>
    <col min="1538" max="1538" width="23" style="38" customWidth="1"/>
    <col min="1539" max="1539" width="17.5703125" style="38" customWidth="1"/>
    <col min="1540" max="1540" width="16.85546875" style="38" customWidth="1"/>
    <col min="1541" max="1542" width="9" style="38" customWidth="1"/>
    <col min="1543" max="1543" width="11.5703125" style="38" customWidth="1"/>
    <col min="1544" max="1544" width="10.42578125" style="38" customWidth="1"/>
    <col min="1545" max="1545" width="12.140625" style="38" customWidth="1"/>
    <col min="1546" max="1546" width="13.5703125" style="38" customWidth="1"/>
    <col min="1547" max="1547" width="21.140625" style="38" customWidth="1"/>
    <col min="1548" max="1548" width="5" style="38" customWidth="1"/>
    <col min="1549" max="1549" width="17" style="38" customWidth="1"/>
    <col min="1550" max="1550" width="15.7109375" style="38" customWidth="1"/>
    <col min="1551" max="1551" width="7" style="38" customWidth="1"/>
    <col min="1552" max="1552" width="9.140625" style="38"/>
    <col min="1553" max="1553" width="14.5703125" style="38" customWidth="1"/>
    <col min="1554" max="1554" width="14" style="38" customWidth="1"/>
    <col min="1555" max="1792" width="9.140625" style="38"/>
    <col min="1793" max="1793" width="4" style="38" customWidth="1"/>
    <col min="1794" max="1794" width="23" style="38" customWidth="1"/>
    <col min="1795" max="1795" width="17.5703125" style="38" customWidth="1"/>
    <col min="1796" max="1796" width="16.85546875" style="38" customWidth="1"/>
    <col min="1797" max="1798" width="9" style="38" customWidth="1"/>
    <col min="1799" max="1799" width="11.5703125" style="38" customWidth="1"/>
    <col min="1800" max="1800" width="10.42578125" style="38" customWidth="1"/>
    <col min="1801" max="1801" width="12.140625" style="38" customWidth="1"/>
    <col min="1802" max="1802" width="13.5703125" style="38" customWidth="1"/>
    <col min="1803" max="1803" width="21.140625" style="38" customWidth="1"/>
    <col min="1804" max="1804" width="5" style="38" customWidth="1"/>
    <col min="1805" max="1805" width="17" style="38" customWidth="1"/>
    <col min="1806" max="1806" width="15.7109375" style="38" customWidth="1"/>
    <col min="1807" max="1807" width="7" style="38" customWidth="1"/>
    <col min="1808" max="1808" width="9.140625" style="38"/>
    <col min="1809" max="1809" width="14.5703125" style="38" customWidth="1"/>
    <col min="1810" max="1810" width="14" style="38" customWidth="1"/>
    <col min="1811" max="2048" width="9.140625" style="38"/>
    <col min="2049" max="2049" width="4" style="38" customWidth="1"/>
    <col min="2050" max="2050" width="23" style="38" customWidth="1"/>
    <col min="2051" max="2051" width="17.5703125" style="38" customWidth="1"/>
    <col min="2052" max="2052" width="16.85546875" style="38" customWidth="1"/>
    <col min="2053" max="2054" width="9" style="38" customWidth="1"/>
    <col min="2055" max="2055" width="11.5703125" style="38" customWidth="1"/>
    <col min="2056" max="2056" width="10.42578125" style="38" customWidth="1"/>
    <col min="2057" max="2057" width="12.140625" style="38" customWidth="1"/>
    <col min="2058" max="2058" width="13.5703125" style="38" customWidth="1"/>
    <col min="2059" max="2059" width="21.140625" style="38" customWidth="1"/>
    <col min="2060" max="2060" width="5" style="38" customWidth="1"/>
    <col min="2061" max="2061" width="17" style="38" customWidth="1"/>
    <col min="2062" max="2062" width="15.7109375" style="38" customWidth="1"/>
    <col min="2063" max="2063" width="7" style="38" customWidth="1"/>
    <col min="2064" max="2064" width="9.140625" style="38"/>
    <col min="2065" max="2065" width="14.5703125" style="38" customWidth="1"/>
    <col min="2066" max="2066" width="14" style="38" customWidth="1"/>
    <col min="2067" max="2304" width="9.140625" style="38"/>
    <col min="2305" max="2305" width="4" style="38" customWidth="1"/>
    <col min="2306" max="2306" width="23" style="38" customWidth="1"/>
    <col min="2307" max="2307" width="17.5703125" style="38" customWidth="1"/>
    <col min="2308" max="2308" width="16.85546875" style="38" customWidth="1"/>
    <col min="2309" max="2310" width="9" style="38" customWidth="1"/>
    <col min="2311" max="2311" width="11.5703125" style="38" customWidth="1"/>
    <col min="2312" max="2312" width="10.42578125" style="38" customWidth="1"/>
    <col min="2313" max="2313" width="12.140625" style="38" customWidth="1"/>
    <col min="2314" max="2314" width="13.5703125" style="38" customWidth="1"/>
    <col min="2315" max="2315" width="21.140625" style="38" customWidth="1"/>
    <col min="2316" max="2316" width="5" style="38" customWidth="1"/>
    <col min="2317" max="2317" width="17" style="38" customWidth="1"/>
    <col min="2318" max="2318" width="15.7109375" style="38" customWidth="1"/>
    <col min="2319" max="2319" width="7" style="38" customWidth="1"/>
    <col min="2320" max="2320" width="9.140625" style="38"/>
    <col min="2321" max="2321" width="14.5703125" style="38" customWidth="1"/>
    <col min="2322" max="2322" width="14" style="38" customWidth="1"/>
    <col min="2323" max="2560" width="9.140625" style="38"/>
    <col min="2561" max="2561" width="4" style="38" customWidth="1"/>
    <col min="2562" max="2562" width="23" style="38" customWidth="1"/>
    <col min="2563" max="2563" width="17.5703125" style="38" customWidth="1"/>
    <col min="2564" max="2564" width="16.85546875" style="38" customWidth="1"/>
    <col min="2565" max="2566" width="9" style="38" customWidth="1"/>
    <col min="2567" max="2567" width="11.5703125" style="38" customWidth="1"/>
    <col min="2568" max="2568" width="10.42578125" style="38" customWidth="1"/>
    <col min="2569" max="2569" width="12.140625" style="38" customWidth="1"/>
    <col min="2570" max="2570" width="13.5703125" style="38" customWidth="1"/>
    <col min="2571" max="2571" width="21.140625" style="38" customWidth="1"/>
    <col min="2572" max="2572" width="5" style="38" customWidth="1"/>
    <col min="2573" max="2573" width="17" style="38" customWidth="1"/>
    <col min="2574" max="2574" width="15.7109375" style="38" customWidth="1"/>
    <col min="2575" max="2575" width="7" style="38" customWidth="1"/>
    <col min="2576" max="2576" width="9.140625" style="38"/>
    <col min="2577" max="2577" width="14.5703125" style="38" customWidth="1"/>
    <col min="2578" max="2578" width="14" style="38" customWidth="1"/>
    <col min="2579" max="2816" width="9.140625" style="38"/>
    <col min="2817" max="2817" width="4" style="38" customWidth="1"/>
    <col min="2818" max="2818" width="23" style="38" customWidth="1"/>
    <col min="2819" max="2819" width="17.5703125" style="38" customWidth="1"/>
    <col min="2820" max="2820" width="16.85546875" style="38" customWidth="1"/>
    <col min="2821" max="2822" width="9" style="38" customWidth="1"/>
    <col min="2823" max="2823" width="11.5703125" style="38" customWidth="1"/>
    <col min="2824" max="2824" width="10.42578125" style="38" customWidth="1"/>
    <col min="2825" max="2825" width="12.140625" style="38" customWidth="1"/>
    <col min="2826" max="2826" width="13.5703125" style="38" customWidth="1"/>
    <col min="2827" max="2827" width="21.140625" style="38" customWidth="1"/>
    <col min="2828" max="2828" width="5" style="38" customWidth="1"/>
    <col min="2829" max="2829" width="17" style="38" customWidth="1"/>
    <col min="2830" max="2830" width="15.7109375" style="38" customWidth="1"/>
    <col min="2831" max="2831" width="7" style="38" customWidth="1"/>
    <col min="2832" max="2832" width="9.140625" style="38"/>
    <col min="2833" max="2833" width="14.5703125" style="38" customWidth="1"/>
    <col min="2834" max="2834" width="14" style="38" customWidth="1"/>
    <col min="2835" max="3072" width="9.140625" style="38"/>
    <col min="3073" max="3073" width="4" style="38" customWidth="1"/>
    <col min="3074" max="3074" width="23" style="38" customWidth="1"/>
    <col min="3075" max="3075" width="17.5703125" style="38" customWidth="1"/>
    <col min="3076" max="3076" width="16.85546875" style="38" customWidth="1"/>
    <col min="3077" max="3078" width="9" style="38" customWidth="1"/>
    <col min="3079" max="3079" width="11.5703125" style="38" customWidth="1"/>
    <col min="3080" max="3080" width="10.42578125" style="38" customWidth="1"/>
    <col min="3081" max="3081" width="12.140625" style="38" customWidth="1"/>
    <col min="3082" max="3082" width="13.5703125" style="38" customWidth="1"/>
    <col min="3083" max="3083" width="21.140625" style="38" customWidth="1"/>
    <col min="3084" max="3084" width="5" style="38" customWidth="1"/>
    <col min="3085" max="3085" width="17" style="38" customWidth="1"/>
    <col min="3086" max="3086" width="15.7109375" style="38" customWidth="1"/>
    <col min="3087" max="3087" width="7" style="38" customWidth="1"/>
    <col min="3088" max="3088" width="9.140625" style="38"/>
    <col min="3089" max="3089" width="14.5703125" style="38" customWidth="1"/>
    <col min="3090" max="3090" width="14" style="38" customWidth="1"/>
    <col min="3091" max="3328" width="9.140625" style="38"/>
    <col min="3329" max="3329" width="4" style="38" customWidth="1"/>
    <col min="3330" max="3330" width="23" style="38" customWidth="1"/>
    <col min="3331" max="3331" width="17.5703125" style="38" customWidth="1"/>
    <col min="3332" max="3332" width="16.85546875" style="38" customWidth="1"/>
    <col min="3333" max="3334" width="9" style="38" customWidth="1"/>
    <col min="3335" max="3335" width="11.5703125" style="38" customWidth="1"/>
    <col min="3336" max="3336" width="10.42578125" style="38" customWidth="1"/>
    <col min="3337" max="3337" width="12.140625" style="38" customWidth="1"/>
    <col min="3338" max="3338" width="13.5703125" style="38" customWidth="1"/>
    <col min="3339" max="3339" width="21.140625" style="38" customWidth="1"/>
    <col min="3340" max="3340" width="5" style="38" customWidth="1"/>
    <col min="3341" max="3341" width="17" style="38" customWidth="1"/>
    <col min="3342" max="3342" width="15.7109375" style="38" customWidth="1"/>
    <col min="3343" max="3343" width="7" style="38" customWidth="1"/>
    <col min="3344" max="3344" width="9.140625" style="38"/>
    <col min="3345" max="3345" width="14.5703125" style="38" customWidth="1"/>
    <col min="3346" max="3346" width="14" style="38" customWidth="1"/>
    <col min="3347" max="3584" width="9.140625" style="38"/>
    <col min="3585" max="3585" width="4" style="38" customWidth="1"/>
    <col min="3586" max="3586" width="23" style="38" customWidth="1"/>
    <col min="3587" max="3587" width="17.5703125" style="38" customWidth="1"/>
    <col min="3588" max="3588" width="16.85546875" style="38" customWidth="1"/>
    <col min="3589" max="3590" width="9" style="38" customWidth="1"/>
    <col min="3591" max="3591" width="11.5703125" style="38" customWidth="1"/>
    <col min="3592" max="3592" width="10.42578125" style="38" customWidth="1"/>
    <col min="3593" max="3593" width="12.140625" style="38" customWidth="1"/>
    <col min="3594" max="3594" width="13.5703125" style="38" customWidth="1"/>
    <col min="3595" max="3595" width="21.140625" style="38" customWidth="1"/>
    <col min="3596" max="3596" width="5" style="38" customWidth="1"/>
    <col min="3597" max="3597" width="17" style="38" customWidth="1"/>
    <col min="3598" max="3598" width="15.7109375" style="38" customWidth="1"/>
    <col min="3599" max="3599" width="7" style="38" customWidth="1"/>
    <col min="3600" max="3600" width="9.140625" style="38"/>
    <col min="3601" max="3601" width="14.5703125" style="38" customWidth="1"/>
    <col min="3602" max="3602" width="14" style="38" customWidth="1"/>
    <col min="3603" max="3840" width="9.140625" style="38"/>
    <col min="3841" max="3841" width="4" style="38" customWidth="1"/>
    <col min="3842" max="3842" width="23" style="38" customWidth="1"/>
    <col min="3843" max="3843" width="17.5703125" style="38" customWidth="1"/>
    <col min="3844" max="3844" width="16.85546875" style="38" customWidth="1"/>
    <col min="3845" max="3846" width="9" style="38" customWidth="1"/>
    <col min="3847" max="3847" width="11.5703125" style="38" customWidth="1"/>
    <col min="3848" max="3848" width="10.42578125" style="38" customWidth="1"/>
    <col min="3849" max="3849" width="12.140625" style="38" customWidth="1"/>
    <col min="3850" max="3850" width="13.5703125" style="38" customWidth="1"/>
    <col min="3851" max="3851" width="21.140625" style="38" customWidth="1"/>
    <col min="3852" max="3852" width="5" style="38" customWidth="1"/>
    <col min="3853" max="3853" width="17" style="38" customWidth="1"/>
    <col min="3854" max="3854" width="15.7109375" style="38" customWidth="1"/>
    <col min="3855" max="3855" width="7" style="38" customWidth="1"/>
    <col min="3856" max="3856" width="9.140625" style="38"/>
    <col min="3857" max="3857" width="14.5703125" style="38" customWidth="1"/>
    <col min="3858" max="3858" width="14" style="38" customWidth="1"/>
    <col min="3859" max="4096" width="9.140625" style="38"/>
    <col min="4097" max="4097" width="4" style="38" customWidth="1"/>
    <col min="4098" max="4098" width="23" style="38" customWidth="1"/>
    <col min="4099" max="4099" width="17.5703125" style="38" customWidth="1"/>
    <col min="4100" max="4100" width="16.85546875" style="38" customWidth="1"/>
    <col min="4101" max="4102" width="9" style="38" customWidth="1"/>
    <col min="4103" max="4103" width="11.5703125" style="38" customWidth="1"/>
    <col min="4104" max="4104" width="10.42578125" style="38" customWidth="1"/>
    <col min="4105" max="4105" width="12.140625" style="38" customWidth="1"/>
    <col min="4106" max="4106" width="13.5703125" style="38" customWidth="1"/>
    <col min="4107" max="4107" width="21.140625" style="38" customWidth="1"/>
    <col min="4108" max="4108" width="5" style="38" customWidth="1"/>
    <col min="4109" max="4109" width="17" style="38" customWidth="1"/>
    <col min="4110" max="4110" width="15.7109375" style="38" customWidth="1"/>
    <col min="4111" max="4111" width="7" style="38" customWidth="1"/>
    <col min="4112" max="4112" width="9.140625" style="38"/>
    <col min="4113" max="4113" width="14.5703125" style="38" customWidth="1"/>
    <col min="4114" max="4114" width="14" style="38" customWidth="1"/>
    <col min="4115" max="4352" width="9.140625" style="38"/>
    <col min="4353" max="4353" width="4" style="38" customWidth="1"/>
    <col min="4354" max="4354" width="23" style="38" customWidth="1"/>
    <col min="4355" max="4355" width="17.5703125" style="38" customWidth="1"/>
    <col min="4356" max="4356" width="16.85546875" style="38" customWidth="1"/>
    <col min="4357" max="4358" width="9" style="38" customWidth="1"/>
    <col min="4359" max="4359" width="11.5703125" style="38" customWidth="1"/>
    <col min="4360" max="4360" width="10.42578125" style="38" customWidth="1"/>
    <col min="4361" max="4361" width="12.140625" style="38" customWidth="1"/>
    <col min="4362" max="4362" width="13.5703125" style="38" customWidth="1"/>
    <col min="4363" max="4363" width="21.140625" style="38" customWidth="1"/>
    <col min="4364" max="4364" width="5" style="38" customWidth="1"/>
    <col min="4365" max="4365" width="17" style="38" customWidth="1"/>
    <col min="4366" max="4366" width="15.7109375" style="38" customWidth="1"/>
    <col min="4367" max="4367" width="7" style="38" customWidth="1"/>
    <col min="4368" max="4368" width="9.140625" style="38"/>
    <col min="4369" max="4369" width="14.5703125" style="38" customWidth="1"/>
    <col min="4370" max="4370" width="14" style="38" customWidth="1"/>
    <col min="4371" max="4608" width="9.140625" style="38"/>
    <col min="4609" max="4609" width="4" style="38" customWidth="1"/>
    <col min="4610" max="4610" width="23" style="38" customWidth="1"/>
    <col min="4611" max="4611" width="17.5703125" style="38" customWidth="1"/>
    <col min="4612" max="4612" width="16.85546875" style="38" customWidth="1"/>
    <col min="4613" max="4614" width="9" style="38" customWidth="1"/>
    <col min="4615" max="4615" width="11.5703125" style="38" customWidth="1"/>
    <col min="4616" max="4616" width="10.42578125" style="38" customWidth="1"/>
    <col min="4617" max="4617" width="12.140625" style="38" customWidth="1"/>
    <col min="4618" max="4618" width="13.5703125" style="38" customWidth="1"/>
    <col min="4619" max="4619" width="21.140625" style="38" customWidth="1"/>
    <col min="4620" max="4620" width="5" style="38" customWidth="1"/>
    <col min="4621" max="4621" width="17" style="38" customWidth="1"/>
    <col min="4622" max="4622" width="15.7109375" style="38" customWidth="1"/>
    <col min="4623" max="4623" width="7" style="38" customWidth="1"/>
    <col min="4624" max="4624" width="9.140625" style="38"/>
    <col min="4625" max="4625" width="14.5703125" style="38" customWidth="1"/>
    <col min="4626" max="4626" width="14" style="38" customWidth="1"/>
    <col min="4627" max="4864" width="9.140625" style="38"/>
    <col min="4865" max="4865" width="4" style="38" customWidth="1"/>
    <col min="4866" max="4866" width="23" style="38" customWidth="1"/>
    <col min="4867" max="4867" width="17.5703125" style="38" customWidth="1"/>
    <col min="4868" max="4868" width="16.85546875" style="38" customWidth="1"/>
    <col min="4869" max="4870" width="9" style="38" customWidth="1"/>
    <col min="4871" max="4871" width="11.5703125" style="38" customWidth="1"/>
    <col min="4872" max="4872" width="10.42578125" style="38" customWidth="1"/>
    <col min="4873" max="4873" width="12.140625" style="38" customWidth="1"/>
    <col min="4874" max="4874" width="13.5703125" style="38" customWidth="1"/>
    <col min="4875" max="4875" width="21.140625" style="38" customWidth="1"/>
    <col min="4876" max="4876" width="5" style="38" customWidth="1"/>
    <col min="4877" max="4877" width="17" style="38" customWidth="1"/>
    <col min="4878" max="4878" width="15.7109375" style="38" customWidth="1"/>
    <col min="4879" max="4879" width="7" style="38" customWidth="1"/>
    <col min="4880" max="4880" width="9.140625" style="38"/>
    <col min="4881" max="4881" width="14.5703125" style="38" customWidth="1"/>
    <col min="4882" max="4882" width="14" style="38" customWidth="1"/>
    <col min="4883" max="5120" width="9.140625" style="38"/>
    <col min="5121" max="5121" width="4" style="38" customWidth="1"/>
    <col min="5122" max="5122" width="23" style="38" customWidth="1"/>
    <col min="5123" max="5123" width="17.5703125" style="38" customWidth="1"/>
    <col min="5124" max="5124" width="16.85546875" style="38" customWidth="1"/>
    <col min="5125" max="5126" width="9" style="38" customWidth="1"/>
    <col min="5127" max="5127" width="11.5703125" style="38" customWidth="1"/>
    <col min="5128" max="5128" width="10.42578125" style="38" customWidth="1"/>
    <col min="5129" max="5129" width="12.140625" style="38" customWidth="1"/>
    <col min="5130" max="5130" width="13.5703125" style="38" customWidth="1"/>
    <col min="5131" max="5131" width="21.140625" style="38" customWidth="1"/>
    <col min="5132" max="5132" width="5" style="38" customWidth="1"/>
    <col min="5133" max="5133" width="17" style="38" customWidth="1"/>
    <col min="5134" max="5134" width="15.7109375" style="38" customWidth="1"/>
    <col min="5135" max="5135" width="7" style="38" customWidth="1"/>
    <col min="5136" max="5136" width="9.140625" style="38"/>
    <col min="5137" max="5137" width="14.5703125" style="38" customWidth="1"/>
    <col min="5138" max="5138" width="14" style="38" customWidth="1"/>
    <col min="5139" max="5376" width="9.140625" style="38"/>
    <col min="5377" max="5377" width="4" style="38" customWidth="1"/>
    <col min="5378" max="5378" width="23" style="38" customWidth="1"/>
    <col min="5379" max="5379" width="17.5703125" style="38" customWidth="1"/>
    <col min="5380" max="5380" width="16.85546875" style="38" customWidth="1"/>
    <col min="5381" max="5382" width="9" style="38" customWidth="1"/>
    <col min="5383" max="5383" width="11.5703125" style="38" customWidth="1"/>
    <col min="5384" max="5384" width="10.42578125" style="38" customWidth="1"/>
    <col min="5385" max="5385" width="12.140625" style="38" customWidth="1"/>
    <col min="5386" max="5386" width="13.5703125" style="38" customWidth="1"/>
    <col min="5387" max="5387" width="21.140625" style="38" customWidth="1"/>
    <col min="5388" max="5388" width="5" style="38" customWidth="1"/>
    <col min="5389" max="5389" width="17" style="38" customWidth="1"/>
    <col min="5390" max="5390" width="15.7109375" style="38" customWidth="1"/>
    <col min="5391" max="5391" width="7" style="38" customWidth="1"/>
    <col min="5392" max="5392" width="9.140625" style="38"/>
    <col min="5393" max="5393" width="14.5703125" style="38" customWidth="1"/>
    <col min="5394" max="5394" width="14" style="38" customWidth="1"/>
    <col min="5395" max="5632" width="9.140625" style="38"/>
    <col min="5633" max="5633" width="4" style="38" customWidth="1"/>
    <col min="5634" max="5634" width="23" style="38" customWidth="1"/>
    <col min="5635" max="5635" width="17.5703125" style="38" customWidth="1"/>
    <col min="5636" max="5636" width="16.85546875" style="38" customWidth="1"/>
    <col min="5637" max="5638" width="9" style="38" customWidth="1"/>
    <col min="5639" max="5639" width="11.5703125" style="38" customWidth="1"/>
    <col min="5640" max="5640" width="10.42578125" style="38" customWidth="1"/>
    <col min="5641" max="5641" width="12.140625" style="38" customWidth="1"/>
    <col min="5642" max="5642" width="13.5703125" style="38" customWidth="1"/>
    <col min="5643" max="5643" width="21.140625" style="38" customWidth="1"/>
    <col min="5644" max="5644" width="5" style="38" customWidth="1"/>
    <col min="5645" max="5645" width="17" style="38" customWidth="1"/>
    <col min="5646" max="5646" width="15.7109375" style="38" customWidth="1"/>
    <col min="5647" max="5647" width="7" style="38" customWidth="1"/>
    <col min="5648" max="5648" width="9.140625" style="38"/>
    <col min="5649" max="5649" width="14.5703125" style="38" customWidth="1"/>
    <col min="5650" max="5650" width="14" style="38" customWidth="1"/>
    <col min="5651" max="5888" width="9.140625" style="38"/>
    <col min="5889" max="5889" width="4" style="38" customWidth="1"/>
    <col min="5890" max="5890" width="23" style="38" customWidth="1"/>
    <col min="5891" max="5891" width="17.5703125" style="38" customWidth="1"/>
    <col min="5892" max="5892" width="16.85546875" style="38" customWidth="1"/>
    <col min="5893" max="5894" width="9" style="38" customWidth="1"/>
    <col min="5895" max="5895" width="11.5703125" style="38" customWidth="1"/>
    <col min="5896" max="5896" width="10.42578125" style="38" customWidth="1"/>
    <col min="5897" max="5897" width="12.140625" style="38" customWidth="1"/>
    <col min="5898" max="5898" width="13.5703125" style="38" customWidth="1"/>
    <col min="5899" max="5899" width="21.140625" style="38" customWidth="1"/>
    <col min="5900" max="5900" width="5" style="38" customWidth="1"/>
    <col min="5901" max="5901" width="17" style="38" customWidth="1"/>
    <col min="5902" max="5902" width="15.7109375" style="38" customWidth="1"/>
    <col min="5903" max="5903" width="7" style="38" customWidth="1"/>
    <col min="5904" max="5904" width="9.140625" style="38"/>
    <col min="5905" max="5905" width="14.5703125" style="38" customWidth="1"/>
    <col min="5906" max="5906" width="14" style="38" customWidth="1"/>
    <col min="5907" max="6144" width="9.140625" style="38"/>
    <col min="6145" max="6145" width="4" style="38" customWidth="1"/>
    <col min="6146" max="6146" width="23" style="38" customWidth="1"/>
    <col min="6147" max="6147" width="17.5703125" style="38" customWidth="1"/>
    <col min="6148" max="6148" width="16.85546875" style="38" customWidth="1"/>
    <col min="6149" max="6150" width="9" style="38" customWidth="1"/>
    <col min="6151" max="6151" width="11.5703125" style="38" customWidth="1"/>
    <col min="6152" max="6152" width="10.42578125" style="38" customWidth="1"/>
    <col min="6153" max="6153" width="12.140625" style="38" customWidth="1"/>
    <col min="6154" max="6154" width="13.5703125" style="38" customWidth="1"/>
    <col min="6155" max="6155" width="21.140625" style="38" customWidth="1"/>
    <col min="6156" max="6156" width="5" style="38" customWidth="1"/>
    <col min="6157" max="6157" width="17" style="38" customWidth="1"/>
    <col min="6158" max="6158" width="15.7109375" style="38" customWidth="1"/>
    <col min="6159" max="6159" width="7" style="38" customWidth="1"/>
    <col min="6160" max="6160" width="9.140625" style="38"/>
    <col min="6161" max="6161" width="14.5703125" style="38" customWidth="1"/>
    <col min="6162" max="6162" width="14" style="38" customWidth="1"/>
    <col min="6163" max="6400" width="9.140625" style="38"/>
    <col min="6401" max="6401" width="4" style="38" customWidth="1"/>
    <col min="6402" max="6402" width="23" style="38" customWidth="1"/>
    <col min="6403" max="6403" width="17.5703125" style="38" customWidth="1"/>
    <col min="6404" max="6404" width="16.85546875" style="38" customWidth="1"/>
    <col min="6405" max="6406" width="9" style="38" customWidth="1"/>
    <col min="6407" max="6407" width="11.5703125" style="38" customWidth="1"/>
    <col min="6408" max="6408" width="10.42578125" style="38" customWidth="1"/>
    <col min="6409" max="6409" width="12.140625" style="38" customWidth="1"/>
    <col min="6410" max="6410" width="13.5703125" style="38" customWidth="1"/>
    <col min="6411" max="6411" width="21.140625" style="38" customWidth="1"/>
    <col min="6412" max="6412" width="5" style="38" customWidth="1"/>
    <col min="6413" max="6413" width="17" style="38" customWidth="1"/>
    <col min="6414" max="6414" width="15.7109375" style="38" customWidth="1"/>
    <col min="6415" max="6415" width="7" style="38" customWidth="1"/>
    <col min="6416" max="6416" width="9.140625" style="38"/>
    <col min="6417" max="6417" width="14.5703125" style="38" customWidth="1"/>
    <col min="6418" max="6418" width="14" style="38" customWidth="1"/>
    <col min="6419" max="6656" width="9.140625" style="38"/>
    <col min="6657" max="6657" width="4" style="38" customWidth="1"/>
    <col min="6658" max="6658" width="23" style="38" customWidth="1"/>
    <col min="6659" max="6659" width="17.5703125" style="38" customWidth="1"/>
    <col min="6660" max="6660" width="16.85546875" style="38" customWidth="1"/>
    <col min="6661" max="6662" width="9" style="38" customWidth="1"/>
    <col min="6663" max="6663" width="11.5703125" style="38" customWidth="1"/>
    <col min="6664" max="6664" width="10.42578125" style="38" customWidth="1"/>
    <col min="6665" max="6665" width="12.140625" style="38" customWidth="1"/>
    <col min="6666" max="6666" width="13.5703125" style="38" customWidth="1"/>
    <col min="6667" max="6667" width="21.140625" style="38" customWidth="1"/>
    <col min="6668" max="6668" width="5" style="38" customWidth="1"/>
    <col min="6669" max="6669" width="17" style="38" customWidth="1"/>
    <col min="6670" max="6670" width="15.7109375" style="38" customWidth="1"/>
    <col min="6671" max="6671" width="7" style="38" customWidth="1"/>
    <col min="6672" max="6672" width="9.140625" style="38"/>
    <col min="6673" max="6673" width="14.5703125" style="38" customWidth="1"/>
    <col min="6674" max="6674" width="14" style="38" customWidth="1"/>
    <col min="6675" max="6912" width="9.140625" style="38"/>
    <col min="6913" max="6913" width="4" style="38" customWidth="1"/>
    <col min="6914" max="6914" width="23" style="38" customWidth="1"/>
    <col min="6915" max="6915" width="17.5703125" style="38" customWidth="1"/>
    <col min="6916" max="6916" width="16.85546875" style="38" customWidth="1"/>
    <col min="6917" max="6918" width="9" style="38" customWidth="1"/>
    <col min="6919" max="6919" width="11.5703125" style="38" customWidth="1"/>
    <col min="6920" max="6920" width="10.42578125" style="38" customWidth="1"/>
    <col min="6921" max="6921" width="12.140625" style="38" customWidth="1"/>
    <col min="6922" max="6922" width="13.5703125" style="38" customWidth="1"/>
    <col min="6923" max="6923" width="21.140625" style="38" customWidth="1"/>
    <col min="6924" max="6924" width="5" style="38" customWidth="1"/>
    <col min="6925" max="6925" width="17" style="38" customWidth="1"/>
    <col min="6926" max="6926" width="15.7109375" style="38" customWidth="1"/>
    <col min="6927" max="6927" width="7" style="38" customWidth="1"/>
    <col min="6928" max="6928" width="9.140625" style="38"/>
    <col min="6929" max="6929" width="14.5703125" style="38" customWidth="1"/>
    <col min="6930" max="6930" width="14" style="38" customWidth="1"/>
    <col min="6931" max="7168" width="9.140625" style="38"/>
    <col min="7169" max="7169" width="4" style="38" customWidth="1"/>
    <col min="7170" max="7170" width="23" style="38" customWidth="1"/>
    <col min="7171" max="7171" width="17.5703125" style="38" customWidth="1"/>
    <col min="7172" max="7172" width="16.85546875" style="38" customWidth="1"/>
    <col min="7173" max="7174" width="9" style="38" customWidth="1"/>
    <col min="7175" max="7175" width="11.5703125" style="38" customWidth="1"/>
    <col min="7176" max="7176" width="10.42578125" style="38" customWidth="1"/>
    <col min="7177" max="7177" width="12.140625" style="38" customWidth="1"/>
    <col min="7178" max="7178" width="13.5703125" style="38" customWidth="1"/>
    <col min="7179" max="7179" width="21.140625" style="38" customWidth="1"/>
    <col min="7180" max="7180" width="5" style="38" customWidth="1"/>
    <col min="7181" max="7181" width="17" style="38" customWidth="1"/>
    <col min="7182" max="7182" width="15.7109375" style="38" customWidth="1"/>
    <col min="7183" max="7183" width="7" style="38" customWidth="1"/>
    <col min="7184" max="7184" width="9.140625" style="38"/>
    <col min="7185" max="7185" width="14.5703125" style="38" customWidth="1"/>
    <col min="7186" max="7186" width="14" style="38" customWidth="1"/>
    <col min="7187" max="7424" width="9.140625" style="38"/>
    <col min="7425" max="7425" width="4" style="38" customWidth="1"/>
    <col min="7426" max="7426" width="23" style="38" customWidth="1"/>
    <col min="7427" max="7427" width="17.5703125" style="38" customWidth="1"/>
    <col min="7428" max="7428" width="16.85546875" style="38" customWidth="1"/>
    <col min="7429" max="7430" width="9" style="38" customWidth="1"/>
    <col min="7431" max="7431" width="11.5703125" style="38" customWidth="1"/>
    <col min="7432" max="7432" width="10.42578125" style="38" customWidth="1"/>
    <col min="7433" max="7433" width="12.140625" style="38" customWidth="1"/>
    <col min="7434" max="7434" width="13.5703125" style="38" customWidth="1"/>
    <col min="7435" max="7435" width="21.140625" style="38" customWidth="1"/>
    <col min="7436" max="7436" width="5" style="38" customWidth="1"/>
    <col min="7437" max="7437" width="17" style="38" customWidth="1"/>
    <col min="7438" max="7438" width="15.7109375" style="38" customWidth="1"/>
    <col min="7439" max="7439" width="7" style="38" customWidth="1"/>
    <col min="7440" max="7440" width="9.140625" style="38"/>
    <col min="7441" max="7441" width="14.5703125" style="38" customWidth="1"/>
    <col min="7442" max="7442" width="14" style="38" customWidth="1"/>
    <col min="7443" max="7680" width="9.140625" style="38"/>
    <col min="7681" max="7681" width="4" style="38" customWidth="1"/>
    <col min="7682" max="7682" width="23" style="38" customWidth="1"/>
    <col min="7683" max="7683" width="17.5703125" style="38" customWidth="1"/>
    <col min="7684" max="7684" width="16.85546875" style="38" customWidth="1"/>
    <col min="7685" max="7686" width="9" style="38" customWidth="1"/>
    <col min="7687" max="7687" width="11.5703125" style="38" customWidth="1"/>
    <col min="7688" max="7688" width="10.42578125" style="38" customWidth="1"/>
    <col min="7689" max="7689" width="12.140625" style="38" customWidth="1"/>
    <col min="7690" max="7690" width="13.5703125" style="38" customWidth="1"/>
    <col min="7691" max="7691" width="21.140625" style="38" customWidth="1"/>
    <col min="7692" max="7692" width="5" style="38" customWidth="1"/>
    <col min="7693" max="7693" width="17" style="38" customWidth="1"/>
    <col min="7694" max="7694" width="15.7109375" style="38" customWidth="1"/>
    <col min="7695" max="7695" width="7" style="38" customWidth="1"/>
    <col min="7696" max="7696" width="9.140625" style="38"/>
    <col min="7697" max="7697" width="14.5703125" style="38" customWidth="1"/>
    <col min="7698" max="7698" width="14" style="38" customWidth="1"/>
    <col min="7699" max="7936" width="9.140625" style="38"/>
    <col min="7937" max="7937" width="4" style="38" customWidth="1"/>
    <col min="7938" max="7938" width="23" style="38" customWidth="1"/>
    <col min="7939" max="7939" width="17.5703125" style="38" customWidth="1"/>
    <col min="7940" max="7940" width="16.85546875" style="38" customWidth="1"/>
    <col min="7941" max="7942" width="9" style="38" customWidth="1"/>
    <col min="7943" max="7943" width="11.5703125" style="38" customWidth="1"/>
    <col min="7944" max="7944" width="10.42578125" style="38" customWidth="1"/>
    <col min="7945" max="7945" width="12.140625" style="38" customWidth="1"/>
    <col min="7946" max="7946" width="13.5703125" style="38" customWidth="1"/>
    <col min="7947" max="7947" width="21.140625" style="38" customWidth="1"/>
    <col min="7948" max="7948" width="5" style="38" customWidth="1"/>
    <col min="7949" max="7949" width="17" style="38" customWidth="1"/>
    <col min="7950" max="7950" width="15.7109375" style="38" customWidth="1"/>
    <col min="7951" max="7951" width="7" style="38" customWidth="1"/>
    <col min="7952" max="7952" width="9.140625" style="38"/>
    <col min="7953" max="7953" width="14.5703125" style="38" customWidth="1"/>
    <col min="7954" max="7954" width="14" style="38" customWidth="1"/>
    <col min="7955" max="8192" width="9.140625" style="38"/>
    <col min="8193" max="8193" width="4" style="38" customWidth="1"/>
    <col min="8194" max="8194" width="23" style="38" customWidth="1"/>
    <col min="8195" max="8195" width="17.5703125" style="38" customWidth="1"/>
    <col min="8196" max="8196" width="16.85546875" style="38" customWidth="1"/>
    <col min="8197" max="8198" width="9" style="38" customWidth="1"/>
    <col min="8199" max="8199" width="11.5703125" style="38" customWidth="1"/>
    <col min="8200" max="8200" width="10.42578125" style="38" customWidth="1"/>
    <col min="8201" max="8201" width="12.140625" style="38" customWidth="1"/>
    <col min="8202" max="8202" width="13.5703125" style="38" customWidth="1"/>
    <col min="8203" max="8203" width="21.140625" style="38" customWidth="1"/>
    <col min="8204" max="8204" width="5" style="38" customWidth="1"/>
    <col min="8205" max="8205" width="17" style="38" customWidth="1"/>
    <col min="8206" max="8206" width="15.7109375" style="38" customWidth="1"/>
    <col min="8207" max="8207" width="7" style="38" customWidth="1"/>
    <col min="8208" max="8208" width="9.140625" style="38"/>
    <col min="8209" max="8209" width="14.5703125" style="38" customWidth="1"/>
    <col min="8210" max="8210" width="14" style="38" customWidth="1"/>
    <col min="8211" max="8448" width="9.140625" style="38"/>
    <col min="8449" max="8449" width="4" style="38" customWidth="1"/>
    <col min="8450" max="8450" width="23" style="38" customWidth="1"/>
    <col min="8451" max="8451" width="17.5703125" style="38" customWidth="1"/>
    <col min="8452" max="8452" width="16.85546875" style="38" customWidth="1"/>
    <col min="8453" max="8454" width="9" style="38" customWidth="1"/>
    <col min="8455" max="8455" width="11.5703125" style="38" customWidth="1"/>
    <col min="8456" max="8456" width="10.42578125" style="38" customWidth="1"/>
    <col min="8457" max="8457" width="12.140625" style="38" customWidth="1"/>
    <col min="8458" max="8458" width="13.5703125" style="38" customWidth="1"/>
    <col min="8459" max="8459" width="21.140625" style="38" customWidth="1"/>
    <col min="8460" max="8460" width="5" style="38" customWidth="1"/>
    <col min="8461" max="8461" width="17" style="38" customWidth="1"/>
    <col min="8462" max="8462" width="15.7109375" style="38" customWidth="1"/>
    <col min="8463" max="8463" width="7" style="38" customWidth="1"/>
    <col min="8464" max="8464" width="9.140625" style="38"/>
    <col min="8465" max="8465" width="14.5703125" style="38" customWidth="1"/>
    <col min="8466" max="8466" width="14" style="38" customWidth="1"/>
    <col min="8467" max="8704" width="9.140625" style="38"/>
    <col min="8705" max="8705" width="4" style="38" customWidth="1"/>
    <col min="8706" max="8706" width="23" style="38" customWidth="1"/>
    <col min="8707" max="8707" width="17.5703125" style="38" customWidth="1"/>
    <col min="8708" max="8708" width="16.85546875" style="38" customWidth="1"/>
    <col min="8709" max="8710" width="9" style="38" customWidth="1"/>
    <col min="8711" max="8711" width="11.5703125" style="38" customWidth="1"/>
    <col min="8712" max="8712" width="10.42578125" style="38" customWidth="1"/>
    <col min="8713" max="8713" width="12.140625" style="38" customWidth="1"/>
    <col min="8714" max="8714" width="13.5703125" style="38" customWidth="1"/>
    <col min="8715" max="8715" width="21.140625" style="38" customWidth="1"/>
    <col min="8716" max="8716" width="5" style="38" customWidth="1"/>
    <col min="8717" max="8717" width="17" style="38" customWidth="1"/>
    <col min="8718" max="8718" width="15.7109375" style="38" customWidth="1"/>
    <col min="8719" max="8719" width="7" style="38" customWidth="1"/>
    <col min="8720" max="8720" width="9.140625" style="38"/>
    <col min="8721" max="8721" width="14.5703125" style="38" customWidth="1"/>
    <col min="8722" max="8722" width="14" style="38" customWidth="1"/>
    <col min="8723" max="8960" width="9.140625" style="38"/>
    <col min="8961" max="8961" width="4" style="38" customWidth="1"/>
    <col min="8962" max="8962" width="23" style="38" customWidth="1"/>
    <col min="8963" max="8963" width="17.5703125" style="38" customWidth="1"/>
    <col min="8964" max="8964" width="16.85546875" style="38" customWidth="1"/>
    <col min="8965" max="8966" width="9" style="38" customWidth="1"/>
    <col min="8967" max="8967" width="11.5703125" style="38" customWidth="1"/>
    <col min="8968" max="8968" width="10.42578125" style="38" customWidth="1"/>
    <col min="8969" max="8969" width="12.140625" style="38" customWidth="1"/>
    <col min="8970" max="8970" width="13.5703125" style="38" customWidth="1"/>
    <col min="8971" max="8971" width="21.140625" style="38" customWidth="1"/>
    <col min="8972" max="8972" width="5" style="38" customWidth="1"/>
    <col min="8973" max="8973" width="17" style="38" customWidth="1"/>
    <col min="8974" max="8974" width="15.7109375" style="38" customWidth="1"/>
    <col min="8975" max="8975" width="7" style="38" customWidth="1"/>
    <col min="8976" max="8976" width="9.140625" style="38"/>
    <col min="8977" max="8977" width="14.5703125" style="38" customWidth="1"/>
    <col min="8978" max="8978" width="14" style="38" customWidth="1"/>
    <col min="8979" max="9216" width="9.140625" style="38"/>
    <col min="9217" max="9217" width="4" style="38" customWidth="1"/>
    <col min="9218" max="9218" width="23" style="38" customWidth="1"/>
    <col min="9219" max="9219" width="17.5703125" style="38" customWidth="1"/>
    <col min="9220" max="9220" width="16.85546875" style="38" customWidth="1"/>
    <col min="9221" max="9222" width="9" style="38" customWidth="1"/>
    <col min="9223" max="9223" width="11.5703125" style="38" customWidth="1"/>
    <col min="9224" max="9224" width="10.42578125" style="38" customWidth="1"/>
    <col min="9225" max="9225" width="12.140625" style="38" customWidth="1"/>
    <col min="9226" max="9226" width="13.5703125" style="38" customWidth="1"/>
    <col min="9227" max="9227" width="21.140625" style="38" customWidth="1"/>
    <col min="9228" max="9228" width="5" style="38" customWidth="1"/>
    <col min="9229" max="9229" width="17" style="38" customWidth="1"/>
    <col min="9230" max="9230" width="15.7109375" style="38" customWidth="1"/>
    <col min="9231" max="9231" width="7" style="38" customWidth="1"/>
    <col min="9232" max="9232" width="9.140625" style="38"/>
    <col min="9233" max="9233" width="14.5703125" style="38" customWidth="1"/>
    <col min="9234" max="9234" width="14" style="38" customWidth="1"/>
    <col min="9235" max="9472" width="9.140625" style="38"/>
    <col min="9473" max="9473" width="4" style="38" customWidth="1"/>
    <col min="9474" max="9474" width="23" style="38" customWidth="1"/>
    <col min="9475" max="9475" width="17.5703125" style="38" customWidth="1"/>
    <col min="9476" max="9476" width="16.85546875" style="38" customWidth="1"/>
    <col min="9477" max="9478" width="9" style="38" customWidth="1"/>
    <col min="9479" max="9479" width="11.5703125" style="38" customWidth="1"/>
    <col min="9480" max="9480" width="10.42578125" style="38" customWidth="1"/>
    <col min="9481" max="9481" width="12.140625" style="38" customWidth="1"/>
    <col min="9482" max="9482" width="13.5703125" style="38" customWidth="1"/>
    <col min="9483" max="9483" width="21.140625" style="38" customWidth="1"/>
    <col min="9484" max="9484" width="5" style="38" customWidth="1"/>
    <col min="9485" max="9485" width="17" style="38" customWidth="1"/>
    <col min="9486" max="9486" width="15.7109375" style="38" customWidth="1"/>
    <col min="9487" max="9487" width="7" style="38" customWidth="1"/>
    <col min="9488" max="9488" width="9.140625" style="38"/>
    <col min="9489" max="9489" width="14.5703125" style="38" customWidth="1"/>
    <col min="9490" max="9490" width="14" style="38" customWidth="1"/>
    <col min="9491" max="9728" width="9.140625" style="38"/>
    <col min="9729" max="9729" width="4" style="38" customWidth="1"/>
    <col min="9730" max="9730" width="23" style="38" customWidth="1"/>
    <col min="9731" max="9731" width="17.5703125" style="38" customWidth="1"/>
    <col min="9732" max="9732" width="16.85546875" style="38" customWidth="1"/>
    <col min="9733" max="9734" width="9" style="38" customWidth="1"/>
    <col min="9735" max="9735" width="11.5703125" style="38" customWidth="1"/>
    <col min="9736" max="9736" width="10.42578125" style="38" customWidth="1"/>
    <col min="9737" max="9737" width="12.140625" style="38" customWidth="1"/>
    <col min="9738" max="9738" width="13.5703125" style="38" customWidth="1"/>
    <col min="9739" max="9739" width="21.140625" style="38" customWidth="1"/>
    <col min="9740" max="9740" width="5" style="38" customWidth="1"/>
    <col min="9741" max="9741" width="17" style="38" customWidth="1"/>
    <col min="9742" max="9742" width="15.7109375" style="38" customWidth="1"/>
    <col min="9743" max="9743" width="7" style="38" customWidth="1"/>
    <col min="9744" max="9744" width="9.140625" style="38"/>
    <col min="9745" max="9745" width="14.5703125" style="38" customWidth="1"/>
    <col min="9746" max="9746" width="14" style="38" customWidth="1"/>
    <col min="9747" max="9984" width="9.140625" style="38"/>
    <col min="9985" max="9985" width="4" style="38" customWidth="1"/>
    <col min="9986" max="9986" width="23" style="38" customWidth="1"/>
    <col min="9987" max="9987" width="17.5703125" style="38" customWidth="1"/>
    <col min="9988" max="9988" width="16.85546875" style="38" customWidth="1"/>
    <col min="9989" max="9990" width="9" style="38" customWidth="1"/>
    <col min="9991" max="9991" width="11.5703125" style="38" customWidth="1"/>
    <col min="9992" max="9992" width="10.42578125" style="38" customWidth="1"/>
    <col min="9993" max="9993" width="12.140625" style="38" customWidth="1"/>
    <col min="9994" max="9994" width="13.5703125" style="38" customWidth="1"/>
    <col min="9995" max="9995" width="21.140625" style="38" customWidth="1"/>
    <col min="9996" max="9996" width="5" style="38" customWidth="1"/>
    <col min="9997" max="9997" width="17" style="38" customWidth="1"/>
    <col min="9998" max="9998" width="15.7109375" style="38" customWidth="1"/>
    <col min="9999" max="9999" width="7" style="38" customWidth="1"/>
    <col min="10000" max="10000" width="9.140625" style="38"/>
    <col min="10001" max="10001" width="14.5703125" style="38" customWidth="1"/>
    <col min="10002" max="10002" width="14" style="38" customWidth="1"/>
    <col min="10003" max="10240" width="9.140625" style="38"/>
    <col min="10241" max="10241" width="4" style="38" customWidth="1"/>
    <col min="10242" max="10242" width="23" style="38" customWidth="1"/>
    <col min="10243" max="10243" width="17.5703125" style="38" customWidth="1"/>
    <col min="10244" max="10244" width="16.85546875" style="38" customWidth="1"/>
    <col min="10245" max="10246" width="9" style="38" customWidth="1"/>
    <col min="10247" max="10247" width="11.5703125" style="38" customWidth="1"/>
    <col min="10248" max="10248" width="10.42578125" style="38" customWidth="1"/>
    <col min="10249" max="10249" width="12.140625" style="38" customWidth="1"/>
    <col min="10250" max="10250" width="13.5703125" style="38" customWidth="1"/>
    <col min="10251" max="10251" width="21.140625" style="38" customWidth="1"/>
    <col min="10252" max="10252" width="5" style="38" customWidth="1"/>
    <col min="10253" max="10253" width="17" style="38" customWidth="1"/>
    <col min="10254" max="10254" width="15.7109375" style="38" customWidth="1"/>
    <col min="10255" max="10255" width="7" style="38" customWidth="1"/>
    <col min="10256" max="10256" width="9.140625" style="38"/>
    <col min="10257" max="10257" width="14.5703125" style="38" customWidth="1"/>
    <col min="10258" max="10258" width="14" style="38" customWidth="1"/>
    <col min="10259" max="10496" width="9.140625" style="38"/>
    <col min="10497" max="10497" width="4" style="38" customWidth="1"/>
    <col min="10498" max="10498" width="23" style="38" customWidth="1"/>
    <col min="10499" max="10499" width="17.5703125" style="38" customWidth="1"/>
    <col min="10500" max="10500" width="16.85546875" style="38" customWidth="1"/>
    <col min="10501" max="10502" width="9" style="38" customWidth="1"/>
    <col min="10503" max="10503" width="11.5703125" style="38" customWidth="1"/>
    <col min="10504" max="10504" width="10.42578125" style="38" customWidth="1"/>
    <col min="10505" max="10505" width="12.140625" style="38" customWidth="1"/>
    <col min="10506" max="10506" width="13.5703125" style="38" customWidth="1"/>
    <col min="10507" max="10507" width="21.140625" style="38" customWidth="1"/>
    <col min="10508" max="10508" width="5" style="38" customWidth="1"/>
    <col min="10509" max="10509" width="17" style="38" customWidth="1"/>
    <col min="10510" max="10510" width="15.7109375" style="38" customWidth="1"/>
    <col min="10511" max="10511" width="7" style="38" customWidth="1"/>
    <col min="10512" max="10512" width="9.140625" style="38"/>
    <col min="10513" max="10513" width="14.5703125" style="38" customWidth="1"/>
    <col min="10514" max="10514" width="14" style="38" customWidth="1"/>
    <col min="10515" max="10752" width="9.140625" style="38"/>
    <col min="10753" max="10753" width="4" style="38" customWidth="1"/>
    <col min="10754" max="10754" width="23" style="38" customWidth="1"/>
    <col min="10755" max="10755" width="17.5703125" style="38" customWidth="1"/>
    <col min="10756" max="10756" width="16.85546875" style="38" customWidth="1"/>
    <col min="10757" max="10758" width="9" style="38" customWidth="1"/>
    <col min="10759" max="10759" width="11.5703125" style="38" customWidth="1"/>
    <col min="10760" max="10760" width="10.42578125" style="38" customWidth="1"/>
    <col min="10761" max="10761" width="12.140625" style="38" customWidth="1"/>
    <col min="10762" max="10762" width="13.5703125" style="38" customWidth="1"/>
    <col min="10763" max="10763" width="21.140625" style="38" customWidth="1"/>
    <col min="10764" max="10764" width="5" style="38" customWidth="1"/>
    <col min="10765" max="10765" width="17" style="38" customWidth="1"/>
    <col min="10766" max="10766" width="15.7109375" style="38" customWidth="1"/>
    <col min="10767" max="10767" width="7" style="38" customWidth="1"/>
    <col min="10768" max="10768" width="9.140625" style="38"/>
    <col min="10769" max="10769" width="14.5703125" style="38" customWidth="1"/>
    <col min="10770" max="10770" width="14" style="38" customWidth="1"/>
    <col min="10771" max="11008" width="9.140625" style="38"/>
    <col min="11009" max="11009" width="4" style="38" customWidth="1"/>
    <col min="11010" max="11010" width="23" style="38" customWidth="1"/>
    <col min="11011" max="11011" width="17.5703125" style="38" customWidth="1"/>
    <col min="11012" max="11012" width="16.85546875" style="38" customWidth="1"/>
    <col min="11013" max="11014" width="9" style="38" customWidth="1"/>
    <col min="11015" max="11015" width="11.5703125" style="38" customWidth="1"/>
    <col min="11016" max="11016" width="10.42578125" style="38" customWidth="1"/>
    <col min="11017" max="11017" width="12.140625" style="38" customWidth="1"/>
    <col min="11018" max="11018" width="13.5703125" style="38" customWidth="1"/>
    <col min="11019" max="11019" width="21.140625" style="38" customWidth="1"/>
    <col min="11020" max="11020" width="5" style="38" customWidth="1"/>
    <col min="11021" max="11021" width="17" style="38" customWidth="1"/>
    <col min="11022" max="11022" width="15.7109375" style="38" customWidth="1"/>
    <col min="11023" max="11023" width="7" style="38" customWidth="1"/>
    <col min="11024" max="11024" width="9.140625" style="38"/>
    <col min="11025" max="11025" width="14.5703125" style="38" customWidth="1"/>
    <col min="11026" max="11026" width="14" style="38" customWidth="1"/>
    <col min="11027" max="11264" width="9.140625" style="38"/>
    <col min="11265" max="11265" width="4" style="38" customWidth="1"/>
    <col min="11266" max="11266" width="23" style="38" customWidth="1"/>
    <col min="11267" max="11267" width="17.5703125" style="38" customWidth="1"/>
    <col min="11268" max="11268" width="16.85546875" style="38" customWidth="1"/>
    <col min="11269" max="11270" width="9" style="38" customWidth="1"/>
    <col min="11271" max="11271" width="11.5703125" style="38" customWidth="1"/>
    <col min="11272" max="11272" width="10.42578125" style="38" customWidth="1"/>
    <col min="11273" max="11273" width="12.140625" style="38" customWidth="1"/>
    <col min="11274" max="11274" width="13.5703125" style="38" customWidth="1"/>
    <col min="11275" max="11275" width="21.140625" style="38" customWidth="1"/>
    <col min="11276" max="11276" width="5" style="38" customWidth="1"/>
    <col min="11277" max="11277" width="17" style="38" customWidth="1"/>
    <col min="11278" max="11278" width="15.7109375" style="38" customWidth="1"/>
    <col min="11279" max="11279" width="7" style="38" customWidth="1"/>
    <col min="11280" max="11280" width="9.140625" style="38"/>
    <col min="11281" max="11281" width="14.5703125" style="38" customWidth="1"/>
    <col min="11282" max="11282" width="14" style="38" customWidth="1"/>
    <col min="11283" max="11520" width="9.140625" style="38"/>
    <col min="11521" max="11521" width="4" style="38" customWidth="1"/>
    <col min="11522" max="11522" width="23" style="38" customWidth="1"/>
    <col min="11523" max="11523" width="17.5703125" style="38" customWidth="1"/>
    <col min="11524" max="11524" width="16.85546875" style="38" customWidth="1"/>
    <col min="11525" max="11526" width="9" style="38" customWidth="1"/>
    <col min="11527" max="11527" width="11.5703125" style="38" customWidth="1"/>
    <col min="11528" max="11528" width="10.42578125" style="38" customWidth="1"/>
    <col min="11529" max="11529" width="12.140625" style="38" customWidth="1"/>
    <col min="11530" max="11530" width="13.5703125" style="38" customWidth="1"/>
    <col min="11531" max="11531" width="21.140625" style="38" customWidth="1"/>
    <col min="11532" max="11532" width="5" style="38" customWidth="1"/>
    <col min="11533" max="11533" width="17" style="38" customWidth="1"/>
    <col min="11534" max="11534" width="15.7109375" style="38" customWidth="1"/>
    <col min="11535" max="11535" width="7" style="38" customWidth="1"/>
    <col min="11536" max="11536" width="9.140625" style="38"/>
    <col min="11537" max="11537" width="14.5703125" style="38" customWidth="1"/>
    <col min="11538" max="11538" width="14" style="38" customWidth="1"/>
    <col min="11539" max="11776" width="9.140625" style="38"/>
    <col min="11777" max="11777" width="4" style="38" customWidth="1"/>
    <col min="11778" max="11778" width="23" style="38" customWidth="1"/>
    <col min="11779" max="11779" width="17.5703125" style="38" customWidth="1"/>
    <col min="11780" max="11780" width="16.85546875" style="38" customWidth="1"/>
    <col min="11781" max="11782" width="9" style="38" customWidth="1"/>
    <col min="11783" max="11783" width="11.5703125" style="38" customWidth="1"/>
    <col min="11784" max="11784" width="10.42578125" style="38" customWidth="1"/>
    <col min="11785" max="11785" width="12.140625" style="38" customWidth="1"/>
    <col min="11786" max="11786" width="13.5703125" style="38" customWidth="1"/>
    <col min="11787" max="11787" width="21.140625" style="38" customWidth="1"/>
    <col min="11788" max="11788" width="5" style="38" customWidth="1"/>
    <col min="11789" max="11789" width="17" style="38" customWidth="1"/>
    <col min="11790" max="11790" width="15.7109375" style="38" customWidth="1"/>
    <col min="11791" max="11791" width="7" style="38" customWidth="1"/>
    <col min="11792" max="11792" width="9.140625" style="38"/>
    <col min="11793" max="11793" width="14.5703125" style="38" customWidth="1"/>
    <col min="11794" max="11794" width="14" style="38" customWidth="1"/>
    <col min="11795" max="12032" width="9.140625" style="38"/>
    <col min="12033" max="12033" width="4" style="38" customWidth="1"/>
    <col min="12034" max="12034" width="23" style="38" customWidth="1"/>
    <col min="12035" max="12035" width="17.5703125" style="38" customWidth="1"/>
    <col min="12036" max="12036" width="16.85546875" style="38" customWidth="1"/>
    <col min="12037" max="12038" width="9" style="38" customWidth="1"/>
    <col min="12039" max="12039" width="11.5703125" style="38" customWidth="1"/>
    <col min="12040" max="12040" width="10.42578125" style="38" customWidth="1"/>
    <col min="12041" max="12041" width="12.140625" style="38" customWidth="1"/>
    <col min="12042" max="12042" width="13.5703125" style="38" customWidth="1"/>
    <col min="12043" max="12043" width="21.140625" style="38" customWidth="1"/>
    <col min="12044" max="12044" width="5" style="38" customWidth="1"/>
    <col min="12045" max="12045" width="17" style="38" customWidth="1"/>
    <col min="12046" max="12046" width="15.7109375" style="38" customWidth="1"/>
    <col min="12047" max="12047" width="7" style="38" customWidth="1"/>
    <col min="12048" max="12048" width="9.140625" style="38"/>
    <col min="12049" max="12049" width="14.5703125" style="38" customWidth="1"/>
    <col min="12050" max="12050" width="14" style="38" customWidth="1"/>
    <col min="12051" max="12288" width="9.140625" style="38"/>
    <col min="12289" max="12289" width="4" style="38" customWidth="1"/>
    <col min="12290" max="12290" width="23" style="38" customWidth="1"/>
    <col min="12291" max="12291" width="17.5703125" style="38" customWidth="1"/>
    <col min="12292" max="12292" width="16.85546875" style="38" customWidth="1"/>
    <col min="12293" max="12294" width="9" style="38" customWidth="1"/>
    <col min="12295" max="12295" width="11.5703125" style="38" customWidth="1"/>
    <col min="12296" max="12296" width="10.42578125" style="38" customWidth="1"/>
    <col min="12297" max="12297" width="12.140625" style="38" customWidth="1"/>
    <col min="12298" max="12298" width="13.5703125" style="38" customWidth="1"/>
    <col min="12299" max="12299" width="21.140625" style="38" customWidth="1"/>
    <col min="12300" max="12300" width="5" style="38" customWidth="1"/>
    <col min="12301" max="12301" width="17" style="38" customWidth="1"/>
    <col min="12302" max="12302" width="15.7109375" style="38" customWidth="1"/>
    <col min="12303" max="12303" width="7" style="38" customWidth="1"/>
    <col min="12304" max="12304" width="9.140625" style="38"/>
    <col min="12305" max="12305" width="14.5703125" style="38" customWidth="1"/>
    <col min="12306" max="12306" width="14" style="38" customWidth="1"/>
    <col min="12307" max="12544" width="9.140625" style="38"/>
    <col min="12545" max="12545" width="4" style="38" customWidth="1"/>
    <col min="12546" max="12546" width="23" style="38" customWidth="1"/>
    <col min="12547" max="12547" width="17.5703125" style="38" customWidth="1"/>
    <col min="12548" max="12548" width="16.85546875" style="38" customWidth="1"/>
    <col min="12549" max="12550" width="9" style="38" customWidth="1"/>
    <col min="12551" max="12551" width="11.5703125" style="38" customWidth="1"/>
    <col min="12552" max="12552" width="10.42578125" style="38" customWidth="1"/>
    <col min="12553" max="12553" width="12.140625" style="38" customWidth="1"/>
    <col min="12554" max="12554" width="13.5703125" style="38" customWidth="1"/>
    <col min="12555" max="12555" width="21.140625" style="38" customWidth="1"/>
    <col min="12556" max="12556" width="5" style="38" customWidth="1"/>
    <col min="12557" max="12557" width="17" style="38" customWidth="1"/>
    <col min="12558" max="12558" width="15.7109375" style="38" customWidth="1"/>
    <col min="12559" max="12559" width="7" style="38" customWidth="1"/>
    <col min="12560" max="12560" width="9.140625" style="38"/>
    <col min="12561" max="12561" width="14.5703125" style="38" customWidth="1"/>
    <col min="12562" max="12562" width="14" style="38" customWidth="1"/>
    <col min="12563" max="12800" width="9.140625" style="38"/>
    <col min="12801" max="12801" width="4" style="38" customWidth="1"/>
    <col min="12802" max="12802" width="23" style="38" customWidth="1"/>
    <col min="12803" max="12803" width="17.5703125" style="38" customWidth="1"/>
    <col min="12804" max="12804" width="16.85546875" style="38" customWidth="1"/>
    <col min="12805" max="12806" width="9" style="38" customWidth="1"/>
    <col min="12807" max="12807" width="11.5703125" style="38" customWidth="1"/>
    <col min="12808" max="12808" width="10.42578125" style="38" customWidth="1"/>
    <col min="12809" max="12809" width="12.140625" style="38" customWidth="1"/>
    <col min="12810" max="12810" width="13.5703125" style="38" customWidth="1"/>
    <col min="12811" max="12811" width="21.140625" style="38" customWidth="1"/>
    <col min="12812" max="12812" width="5" style="38" customWidth="1"/>
    <col min="12813" max="12813" width="17" style="38" customWidth="1"/>
    <col min="12814" max="12814" width="15.7109375" style="38" customWidth="1"/>
    <col min="12815" max="12815" width="7" style="38" customWidth="1"/>
    <col min="12816" max="12816" width="9.140625" style="38"/>
    <col min="12817" max="12817" width="14.5703125" style="38" customWidth="1"/>
    <col min="12818" max="12818" width="14" style="38" customWidth="1"/>
    <col min="12819" max="13056" width="9.140625" style="38"/>
    <col min="13057" max="13057" width="4" style="38" customWidth="1"/>
    <col min="13058" max="13058" width="23" style="38" customWidth="1"/>
    <col min="13059" max="13059" width="17.5703125" style="38" customWidth="1"/>
    <col min="13060" max="13060" width="16.85546875" style="38" customWidth="1"/>
    <col min="13061" max="13062" width="9" style="38" customWidth="1"/>
    <col min="13063" max="13063" width="11.5703125" style="38" customWidth="1"/>
    <col min="13064" max="13064" width="10.42578125" style="38" customWidth="1"/>
    <col min="13065" max="13065" width="12.140625" style="38" customWidth="1"/>
    <col min="13066" max="13066" width="13.5703125" style="38" customWidth="1"/>
    <col min="13067" max="13067" width="21.140625" style="38" customWidth="1"/>
    <col min="13068" max="13068" width="5" style="38" customWidth="1"/>
    <col min="13069" max="13069" width="17" style="38" customWidth="1"/>
    <col min="13070" max="13070" width="15.7109375" style="38" customWidth="1"/>
    <col min="13071" max="13071" width="7" style="38" customWidth="1"/>
    <col min="13072" max="13072" width="9.140625" style="38"/>
    <col min="13073" max="13073" width="14.5703125" style="38" customWidth="1"/>
    <col min="13074" max="13074" width="14" style="38" customWidth="1"/>
    <col min="13075" max="13312" width="9.140625" style="38"/>
    <col min="13313" max="13313" width="4" style="38" customWidth="1"/>
    <col min="13314" max="13314" width="23" style="38" customWidth="1"/>
    <col min="13315" max="13315" width="17.5703125" style="38" customWidth="1"/>
    <col min="13316" max="13316" width="16.85546875" style="38" customWidth="1"/>
    <col min="13317" max="13318" width="9" style="38" customWidth="1"/>
    <col min="13319" max="13319" width="11.5703125" style="38" customWidth="1"/>
    <col min="13320" max="13320" width="10.42578125" style="38" customWidth="1"/>
    <col min="13321" max="13321" width="12.140625" style="38" customWidth="1"/>
    <col min="13322" max="13322" width="13.5703125" style="38" customWidth="1"/>
    <col min="13323" max="13323" width="21.140625" style="38" customWidth="1"/>
    <col min="13324" max="13324" width="5" style="38" customWidth="1"/>
    <col min="13325" max="13325" width="17" style="38" customWidth="1"/>
    <col min="13326" max="13326" width="15.7109375" style="38" customWidth="1"/>
    <col min="13327" max="13327" width="7" style="38" customWidth="1"/>
    <col min="13328" max="13328" width="9.140625" style="38"/>
    <col min="13329" max="13329" width="14.5703125" style="38" customWidth="1"/>
    <col min="13330" max="13330" width="14" style="38" customWidth="1"/>
    <col min="13331" max="13568" width="9.140625" style="38"/>
    <col min="13569" max="13569" width="4" style="38" customWidth="1"/>
    <col min="13570" max="13570" width="23" style="38" customWidth="1"/>
    <col min="13571" max="13571" width="17.5703125" style="38" customWidth="1"/>
    <col min="13572" max="13572" width="16.85546875" style="38" customWidth="1"/>
    <col min="13573" max="13574" width="9" style="38" customWidth="1"/>
    <col min="13575" max="13575" width="11.5703125" style="38" customWidth="1"/>
    <col min="13576" max="13576" width="10.42578125" style="38" customWidth="1"/>
    <col min="13577" max="13577" width="12.140625" style="38" customWidth="1"/>
    <col min="13578" max="13578" width="13.5703125" style="38" customWidth="1"/>
    <col min="13579" max="13579" width="21.140625" style="38" customWidth="1"/>
    <col min="13580" max="13580" width="5" style="38" customWidth="1"/>
    <col min="13581" max="13581" width="17" style="38" customWidth="1"/>
    <col min="13582" max="13582" width="15.7109375" style="38" customWidth="1"/>
    <col min="13583" max="13583" width="7" style="38" customWidth="1"/>
    <col min="13584" max="13584" width="9.140625" style="38"/>
    <col min="13585" max="13585" width="14.5703125" style="38" customWidth="1"/>
    <col min="13586" max="13586" width="14" style="38" customWidth="1"/>
    <col min="13587" max="13824" width="9.140625" style="38"/>
    <col min="13825" max="13825" width="4" style="38" customWidth="1"/>
    <col min="13826" max="13826" width="23" style="38" customWidth="1"/>
    <col min="13827" max="13827" width="17.5703125" style="38" customWidth="1"/>
    <col min="13828" max="13828" width="16.85546875" style="38" customWidth="1"/>
    <col min="13829" max="13830" width="9" style="38" customWidth="1"/>
    <col min="13831" max="13831" width="11.5703125" style="38" customWidth="1"/>
    <col min="13832" max="13832" width="10.42578125" style="38" customWidth="1"/>
    <col min="13833" max="13833" width="12.140625" style="38" customWidth="1"/>
    <col min="13834" max="13834" width="13.5703125" style="38" customWidth="1"/>
    <col min="13835" max="13835" width="21.140625" style="38" customWidth="1"/>
    <col min="13836" max="13836" width="5" style="38" customWidth="1"/>
    <col min="13837" max="13837" width="17" style="38" customWidth="1"/>
    <col min="13838" max="13838" width="15.7109375" style="38" customWidth="1"/>
    <col min="13839" max="13839" width="7" style="38" customWidth="1"/>
    <col min="13840" max="13840" width="9.140625" style="38"/>
    <col min="13841" max="13841" width="14.5703125" style="38" customWidth="1"/>
    <col min="13842" max="13842" width="14" style="38" customWidth="1"/>
    <col min="13843" max="14080" width="9.140625" style="38"/>
    <col min="14081" max="14081" width="4" style="38" customWidth="1"/>
    <col min="14082" max="14082" width="23" style="38" customWidth="1"/>
    <col min="14083" max="14083" width="17.5703125" style="38" customWidth="1"/>
    <col min="14084" max="14084" width="16.85546875" style="38" customWidth="1"/>
    <col min="14085" max="14086" width="9" style="38" customWidth="1"/>
    <col min="14087" max="14087" width="11.5703125" style="38" customWidth="1"/>
    <col min="14088" max="14088" width="10.42578125" style="38" customWidth="1"/>
    <col min="14089" max="14089" width="12.140625" style="38" customWidth="1"/>
    <col min="14090" max="14090" width="13.5703125" style="38" customWidth="1"/>
    <col min="14091" max="14091" width="21.140625" style="38" customWidth="1"/>
    <col min="14092" max="14092" width="5" style="38" customWidth="1"/>
    <col min="14093" max="14093" width="17" style="38" customWidth="1"/>
    <col min="14094" max="14094" width="15.7109375" style="38" customWidth="1"/>
    <col min="14095" max="14095" width="7" style="38" customWidth="1"/>
    <col min="14096" max="14096" width="9.140625" style="38"/>
    <col min="14097" max="14097" width="14.5703125" style="38" customWidth="1"/>
    <col min="14098" max="14098" width="14" style="38" customWidth="1"/>
    <col min="14099" max="14336" width="9.140625" style="38"/>
    <col min="14337" max="14337" width="4" style="38" customWidth="1"/>
    <col min="14338" max="14338" width="23" style="38" customWidth="1"/>
    <col min="14339" max="14339" width="17.5703125" style="38" customWidth="1"/>
    <col min="14340" max="14340" width="16.85546875" style="38" customWidth="1"/>
    <col min="14341" max="14342" width="9" style="38" customWidth="1"/>
    <col min="14343" max="14343" width="11.5703125" style="38" customWidth="1"/>
    <col min="14344" max="14344" width="10.42578125" style="38" customWidth="1"/>
    <col min="14345" max="14345" width="12.140625" style="38" customWidth="1"/>
    <col min="14346" max="14346" width="13.5703125" style="38" customWidth="1"/>
    <col min="14347" max="14347" width="21.140625" style="38" customWidth="1"/>
    <col min="14348" max="14348" width="5" style="38" customWidth="1"/>
    <col min="14349" max="14349" width="17" style="38" customWidth="1"/>
    <col min="14350" max="14350" width="15.7109375" style="38" customWidth="1"/>
    <col min="14351" max="14351" width="7" style="38" customWidth="1"/>
    <col min="14352" max="14352" width="9.140625" style="38"/>
    <col min="14353" max="14353" width="14.5703125" style="38" customWidth="1"/>
    <col min="14354" max="14354" width="14" style="38" customWidth="1"/>
    <col min="14355" max="14592" width="9.140625" style="38"/>
    <col min="14593" max="14593" width="4" style="38" customWidth="1"/>
    <col min="14594" max="14594" width="23" style="38" customWidth="1"/>
    <col min="14595" max="14595" width="17.5703125" style="38" customWidth="1"/>
    <col min="14596" max="14596" width="16.85546875" style="38" customWidth="1"/>
    <col min="14597" max="14598" width="9" style="38" customWidth="1"/>
    <col min="14599" max="14599" width="11.5703125" style="38" customWidth="1"/>
    <col min="14600" max="14600" width="10.42578125" style="38" customWidth="1"/>
    <col min="14601" max="14601" width="12.140625" style="38" customWidth="1"/>
    <col min="14602" max="14602" width="13.5703125" style="38" customWidth="1"/>
    <col min="14603" max="14603" width="21.140625" style="38" customWidth="1"/>
    <col min="14604" max="14604" width="5" style="38" customWidth="1"/>
    <col min="14605" max="14605" width="17" style="38" customWidth="1"/>
    <col min="14606" max="14606" width="15.7109375" style="38" customWidth="1"/>
    <col min="14607" max="14607" width="7" style="38" customWidth="1"/>
    <col min="14608" max="14608" width="9.140625" style="38"/>
    <col min="14609" max="14609" width="14.5703125" style="38" customWidth="1"/>
    <col min="14610" max="14610" width="14" style="38" customWidth="1"/>
    <col min="14611" max="14848" width="9.140625" style="38"/>
    <col min="14849" max="14849" width="4" style="38" customWidth="1"/>
    <col min="14850" max="14850" width="23" style="38" customWidth="1"/>
    <col min="14851" max="14851" width="17.5703125" style="38" customWidth="1"/>
    <col min="14852" max="14852" width="16.85546875" style="38" customWidth="1"/>
    <col min="14853" max="14854" width="9" style="38" customWidth="1"/>
    <col min="14855" max="14855" width="11.5703125" style="38" customWidth="1"/>
    <col min="14856" max="14856" width="10.42578125" style="38" customWidth="1"/>
    <col min="14857" max="14857" width="12.140625" style="38" customWidth="1"/>
    <col min="14858" max="14858" width="13.5703125" style="38" customWidth="1"/>
    <col min="14859" max="14859" width="21.140625" style="38" customWidth="1"/>
    <col min="14860" max="14860" width="5" style="38" customWidth="1"/>
    <col min="14861" max="14861" width="17" style="38" customWidth="1"/>
    <col min="14862" max="14862" width="15.7109375" style="38" customWidth="1"/>
    <col min="14863" max="14863" width="7" style="38" customWidth="1"/>
    <col min="14864" max="14864" width="9.140625" style="38"/>
    <col min="14865" max="14865" width="14.5703125" style="38" customWidth="1"/>
    <col min="14866" max="14866" width="14" style="38" customWidth="1"/>
    <col min="14867" max="15104" width="9.140625" style="38"/>
    <col min="15105" max="15105" width="4" style="38" customWidth="1"/>
    <col min="15106" max="15106" width="23" style="38" customWidth="1"/>
    <col min="15107" max="15107" width="17.5703125" style="38" customWidth="1"/>
    <col min="15108" max="15108" width="16.85546875" style="38" customWidth="1"/>
    <col min="15109" max="15110" width="9" style="38" customWidth="1"/>
    <col min="15111" max="15111" width="11.5703125" style="38" customWidth="1"/>
    <col min="15112" max="15112" width="10.42578125" style="38" customWidth="1"/>
    <col min="15113" max="15113" width="12.140625" style="38" customWidth="1"/>
    <col min="15114" max="15114" width="13.5703125" style="38" customWidth="1"/>
    <col min="15115" max="15115" width="21.140625" style="38" customWidth="1"/>
    <col min="15116" max="15116" width="5" style="38" customWidth="1"/>
    <col min="15117" max="15117" width="17" style="38" customWidth="1"/>
    <col min="15118" max="15118" width="15.7109375" style="38" customWidth="1"/>
    <col min="15119" max="15119" width="7" style="38" customWidth="1"/>
    <col min="15120" max="15120" width="9.140625" style="38"/>
    <col min="15121" max="15121" width="14.5703125" style="38" customWidth="1"/>
    <col min="15122" max="15122" width="14" style="38" customWidth="1"/>
    <col min="15123" max="15360" width="9.140625" style="38"/>
    <col min="15361" max="15361" width="4" style="38" customWidth="1"/>
    <col min="15362" max="15362" width="23" style="38" customWidth="1"/>
    <col min="15363" max="15363" width="17.5703125" style="38" customWidth="1"/>
    <col min="15364" max="15364" width="16.85546875" style="38" customWidth="1"/>
    <col min="15365" max="15366" width="9" style="38" customWidth="1"/>
    <col min="15367" max="15367" width="11.5703125" style="38" customWidth="1"/>
    <col min="15368" max="15368" width="10.42578125" style="38" customWidth="1"/>
    <col min="15369" max="15369" width="12.140625" style="38" customWidth="1"/>
    <col min="15370" max="15370" width="13.5703125" style="38" customWidth="1"/>
    <col min="15371" max="15371" width="21.140625" style="38" customWidth="1"/>
    <col min="15372" max="15372" width="5" style="38" customWidth="1"/>
    <col min="15373" max="15373" width="17" style="38" customWidth="1"/>
    <col min="15374" max="15374" width="15.7109375" style="38" customWidth="1"/>
    <col min="15375" max="15375" width="7" style="38" customWidth="1"/>
    <col min="15376" max="15376" width="9.140625" style="38"/>
    <col min="15377" max="15377" width="14.5703125" style="38" customWidth="1"/>
    <col min="15378" max="15378" width="14" style="38" customWidth="1"/>
    <col min="15379" max="15616" width="9.140625" style="38"/>
    <col min="15617" max="15617" width="4" style="38" customWidth="1"/>
    <col min="15618" max="15618" width="23" style="38" customWidth="1"/>
    <col min="15619" max="15619" width="17.5703125" style="38" customWidth="1"/>
    <col min="15620" max="15620" width="16.85546875" style="38" customWidth="1"/>
    <col min="15621" max="15622" width="9" style="38" customWidth="1"/>
    <col min="15623" max="15623" width="11.5703125" style="38" customWidth="1"/>
    <col min="15624" max="15624" width="10.42578125" style="38" customWidth="1"/>
    <col min="15625" max="15625" width="12.140625" style="38" customWidth="1"/>
    <col min="15626" max="15626" width="13.5703125" style="38" customWidth="1"/>
    <col min="15627" max="15627" width="21.140625" style="38" customWidth="1"/>
    <col min="15628" max="15628" width="5" style="38" customWidth="1"/>
    <col min="15629" max="15629" width="17" style="38" customWidth="1"/>
    <col min="15630" max="15630" width="15.7109375" style="38" customWidth="1"/>
    <col min="15631" max="15631" width="7" style="38" customWidth="1"/>
    <col min="15632" max="15632" width="9.140625" style="38"/>
    <col min="15633" max="15633" width="14.5703125" style="38" customWidth="1"/>
    <col min="15634" max="15634" width="14" style="38" customWidth="1"/>
    <col min="15635" max="15872" width="9.140625" style="38"/>
    <col min="15873" max="15873" width="4" style="38" customWidth="1"/>
    <col min="15874" max="15874" width="23" style="38" customWidth="1"/>
    <col min="15875" max="15875" width="17.5703125" style="38" customWidth="1"/>
    <col min="15876" max="15876" width="16.85546875" style="38" customWidth="1"/>
    <col min="15877" max="15878" width="9" style="38" customWidth="1"/>
    <col min="15879" max="15879" width="11.5703125" style="38" customWidth="1"/>
    <col min="15880" max="15880" width="10.42578125" style="38" customWidth="1"/>
    <col min="15881" max="15881" width="12.140625" style="38" customWidth="1"/>
    <col min="15882" max="15882" width="13.5703125" style="38" customWidth="1"/>
    <col min="15883" max="15883" width="21.140625" style="38" customWidth="1"/>
    <col min="15884" max="15884" width="5" style="38" customWidth="1"/>
    <col min="15885" max="15885" width="17" style="38" customWidth="1"/>
    <col min="15886" max="15886" width="15.7109375" style="38" customWidth="1"/>
    <col min="15887" max="15887" width="7" style="38" customWidth="1"/>
    <col min="15888" max="15888" width="9.140625" style="38"/>
    <col min="15889" max="15889" width="14.5703125" style="38" customWidth="1"/>
    <col min="15890" max="15890" width="14" style="38" customWidth="1"/>
    <col min="15891" max="16128" width="9.140625" style="38"/>
    <col min="16129" max="16129" width="4" style="38" customWidth="1"/>
    <col min="16130" max="16130" width="23" style="38" customWidth="1"/>
    <col min="16131" max="16131" width="17.5703125" style="38" customWidth="1"/>
    <col min="16132" max="16132" width="16.85546875" style="38" customWidth="1"/>
    <col min="16133" max="16134" width="9" style="38" customWidth="1"/>
    <col min="16135" max="16135" width="11.5703125" style="38" customWidth="1"/>
    <col min="16136" max="16136" width="10.42578125" style="38" customWidth="1"/>
    <col min="16137" max="16137" width="12.140625" style="38" customWidth="1"/>
    <col min="16138" max="16138" width="13.5703125" style="38" customWidth="1"/>
    <col min="16139" max="16139" width="21.140625" style="38" customWidth="1"/>
    <col min="16140" max="16140" width="5" style="38" customWidth="1"/>
    <col min="16141" max="16141" width="17" style="38" customWidth="1"/>
    <col min="16142" max="16142" width="15.7109375" style="38" customWidth="1"/>
    <col min="16143" max="16143" width="7" style="38" customWidth="1"/>
    <col min="16144" max="16144" width="9.140625" style="38"/>
    <col min="16145" max="16145" width="14.5703125" style="38" customWidth="1"/>
    <col min="16146" max="16146" width="14" style="38" customWidth="1"/>
    <col min="16147" max="16384" width="9.140625" style="38"/>
  </cols>
  <sheetData>
    <row r="1" spans="2:14" ht="15.75" thickBot="1" x14ac:dyDescent="0.3">
      <c r="B1" s="37" t="s">
        <v>187</v>
      </c>
      <c r="C1" s="135">
        <f>'Variable Income '!B4</f>
        <v>0</v>
      </c>
      <c r="D1" s="38" t="s">
        <v>218</v>
      </c>
      <c r="E1" s="135">
        <f>C1+C110</f>
        <v>0</v>
      </c>
      <c r="F1" s="37"/>
      <c r="G1" s="37" t="s">
        <v>188</v>
      </c>
      <c r="H1" s="37"/>
      <c r="I1" s="134">
        <f>'Variable Income '!B4</f>
        <v>0</v>
      </c>
      <c r="J1" s="37"/>
      <c r="K1" s="37"/>
      <c r="L1" s="37"/>
    </row>
    <row r="2" spans="2:14" ht="12.75" customHeight="1" x14ac:dyDescent="0.25">
      <c r="B2" s="39"/>
      <c r="C2" s="40"/>
      <c r="D2" s="329" t="s">
        <v>178</v>
      </c>
      <c r="E2" s="329"/>
      <c r="F2" s="329"/>
      <c r="G2" s="329"/>
      <c r="H2" s="329"/>
      <c r="I2" s="329"/>
      <c r="J2" s="329"/>
      <c r="K2" s="40"/>
      <c r="L2" s="41"/>
    </row>
    <row r="3" spans="2:14" ht="12.75" customHeight="1" x14ac:dyDescent="0.25">
      <c r="B3" s="137" t="s">
        <v>177</v>
      </c>
      <c r="C3" s="138">
        <v>43831</v>
      </c>
      <c r="D3" s="330"/>
      <c r="E3" s="330"/>
      <c r="F3" s="330"/>
      <c r="G3" s="330"/>
      <c r="H3" s="330"/>
      <c r="I3" s="330"/>
      <c r="J3" s="330"/>
      <c r="K3" s="139"/>
      <c r="L3" s="43"/>
    </row>
    <row r="4" spans="2:14" ht="12.75" customHeight="1" x14ac:dyDescent="0.25">
      <c r="B4" s="42"/>
      <c r="C4" s="139"/>
      <c r="D4" s="139"/>
      <c r="E4" s="139"/>
      <c r="F4" s="139"/>
      <c r="G4" s="139"/>
      <c r="H4" s="141" t="s">
        <v>176</v>
      </c>
      <c r="I4" s="142"/>
      <c r="J4" s="238">
        <f>E8/30.417</f>
        <v>8.3834697701942993</v>
      </c>
      <c r="K4" s="238"/>
      <c r="L4" s="43"/>
    </row>
    <row r="5" spans="2:14" ht="15.75" thickBot="1" x14ac:dyDescent="0.3">
      <c r="B5" s="42"/>
      <c r="C5" s="139"/>
      <c r="D5" s="139"/>
      <c r="E5" s="139"/>
      <c r="F5" s="139"/>
      <c r="G5" s="139"/>
      <c r="H5" s="239"/>
      <c r="I5" s="239"/>
      <c r="J5" s="239"/>
      <c r="K5" s="239"/>
      <c r="L5" s="43"/>
    </row>
    <row r="6" spans="2:14" ht="15.75" thickBot="1" x14ac:dyDescent="0.3">
      <c r="B6" s="44" t="s">
        <v>94</v>
      </c>
      <c r="C6" s="331" t="str">
        <f>'Variable Income '!A2</f>
        <v xml:space="preserve"> </v>
      </c>
      <c r="D6" s="332"/>
      <c r="E6" s="140"/>
      <c r="F6" s="140"/>
      <c r="G6" s="139"/>
      <c r="H6" s="143" t="s">
        <v>96</v>
      </c>
      <c r="I6" s="124"/>
      <c r="J6" s="122"/>
      <c r="K6" s="123"/>
      <c r="L6" s="43"/>
    </row>
    <row r="7" spans="2:14" ht="15.75" thickBot="1" x14ac:dyDescent="0.3">
      <c r="B7" s="44" t="s">
        <v>97</v>
      </c>
      <c r="C7" s="331"/>
      <c r="D7" s="332"/>
      <c r="E7" s="140"/>
      <c r="F7" s="119"/>
      <c r="G7" s="139"/>
      <c r="H7" s="145" t="s">
        <v>98</v>
      </c>
      <c r="I7" s="139"/>
      <c r="J7" s="364">
        <f ca="1">NOW()</f>
        <v>44107.818902430554</v>
      </c>
      <c r="K7" s="365"/>
      <c r="L7" s="43"/>
    </row>
    <row r="8" spans="2:14" ht="15.75" thickBot="1" x14ac:dyDescent="0.3">
      <c r="B8" s="136" t="s">
        <v>95</v>
      </c>
      <c r="C8" s="363">
        <f>'Variable Income '!B20</f>
        <v>44086</v>
      </c>
      <c r="D8" s="363"/>
      <c r="E8" s="144">
        <f>_xlfn.DAYS(C8,C3)</f>
        <v>255</v>
      </c>
      <c r="F8" s="139"/>
      <c r="G8" s="139"/>
      <c r="L8" s="43"/>
    </row>
    <row r="9" spans="2:14" ht="16.5" thickBot="1" x14ac:dyDescent="0.3">
      <c r="B9" s="333" t="s">
        <v>99</v>
      </c>
      <c r="C9" s="334"/>
      <c r="D9" s="334"/>
      <c r="E9" s="334"/>
      <c r="F9" s="334"/>
      <c r="G9" s="334"/>
      <c r="H9" s="334"/>
      <c r="I9" s="334"/>
      <c r="J9" s="334"/>
      <c r="K9" s="334"/>
      <c r="L9" s="335"/>
    </row>
    <row r="10" spans="2:14" ht="15.75" thickBot="1" x14ac:dyDescent="0.3">
      <c r="B10" s="42"/>
      <c r="C10" s="139"/>
      <c r="D10" s="139"/>
      <c r="E10" s="139"/>
      <c r="F10" s="139"/>
      <c r="G10" s="139"/>
      <c r="H10" s="139"/>
      <c r="I10" s="139"/>
      <c r="J10" s="139"/>
      <c r="K10" s="139"/>
      <c r="L10" s="43"/>
    </row>
    <row r="11" spans="2:14" ht="15.75" thickBot="1" x14ac:dyDescent="0.3">
      <c r="B11" s="45" t="s">
        <v>58</v>
      </c>
      <c r="C11" s="46"/>
      <c r="D11" s="47" t="s">
        <v>100</v>
      </c>
      <c r="E11" s="48"/>
      <c r="F11" s="146"/>
      <c r="G11" s="50"/>
      <c r="H11" s="111" t="s">
        <v>101</v>
      </c>
      <c r="I11" s="147" t="s">
        <v>102</v>
      </c>
      <c r="J11" s="51">
        <f>C11*G11*52/12</f>
        <v>0</v>
      </c>
      <c r="K11" s="52" t="s">
        <v>28</v>
      </c>
      <c r="L11" s="53"/>
    </row>
    <row r="12" spans="2:14" ht="15.75" thickBot="1" x14ac:dyDescent="0.3">
      <c r="B12" s="42"/>
      <c r="C12" s="46"/>
      <c r="D12" s="54" t="s">
        <v>103</v>
      </c>
      <c r="E12" s="55"/>
      <c r="F12" s="146"/>
      <c r="G12" s="50"/>
      <c r="H12" s="56" t="s">
        <v>17</v>
      </c>
      <c r="I12" s="146"/>
      <c r="J12" s="51" t="str">
        <f>IF(G12=0,"",C12/G12)</f>
        <v/>
      </c>
      <c r="K12" s="52" t="s">
        <v>28</v>
      </c>
      <c r="L12" s="53"/>
      <c r="M12" s="49"/>
      <c r="N12" s="49"/>
    </row>
    <row r="13" spans="2:14" ht="15.75" thickBot="1" x14ac:dyDescent="0.3">
      <c r="B13" s="42"/>
      <c r="C13" s="46"/>
      <c r="D13" s="54" t="s">
        <v>104</v>
      </c>
      <c r="E13" s="57"/>
      <c r="F13" s="146"/>
      <c r="G13" s="50"/>
      <c r="H13" s="56" t="s">
        <v>17</v>
      </c>
      <c r="I13" s="146"/>
      <c r="J13" s="51" t="str">
        <f>IF(G13=0,"",C13/G13)</f>
        <v/>
      </c>
      <c r="K13" s="52" t="s">
        <v>28</v>
      </c>
      <c r="L13" s="53"/>
      <c r="M13" s="49"/>
      <c r="N13" s="49"/>
    </row>
    <row r="14" spans="2:14" ht="15.75" thickBot="1" x14ac:dyDescent="0.3">
      <c r="B14" s="42"/>
      <c r="C14" s="46"/>
      <c r="D14" s="58" t="s">
        <v>104</v>
      </c>
      <c r="E14" s="57"/>
      <c r="F14" s="146"/>
      <c r="G14" s="50"/>
      <c r="H14" s="113" t="s">
        <v>17</v>
      </c>
      <c r="I14" s="146"/>
      <c r="J14" s="51" t="str">
        <f>IF(G14=0,"",C14/G14)</f>
        <v/>
      </c>
      <c r="K14" s="52" t="s">
        <v>28</v>
      </c>
      <c r="L14" s="53"/>
      <c r="M14" s="49"/>
      <c r="N14" s="277"/>
    </row>
    <row r="15" spans="2:14" ht="15.75" thickBot="1" x14ac:dyDescent="0.3">
      <c r="B15" s="42"/>
      <c r="C15" s="146"/>
      <c r="D15" s="146"/>
      <c r="E15" s="146"/>
      <c r="F15" s="146"/>
      <c r="G15" s="146"/>
      <c r="H15" s="146"/>
      <c r="I15" s="146"/>
      <c r="J15" s="146"/>
      <c r="K15" s="146"/>
      <c r="L15" s="53"/>
      <c r="M15" s="49"/>
      <c r="N15" s="277"/>
    </row>
    <row r="16" spans="2:14" ht="15.75" thickBot="1" x14ac:dyDescent="0.3">
      <c r="B16" s="59"/>
      <c r="C16" s="51">
        <f>J11</f>
        <v>0</v>
      </c>
      <c r="D16" s="60" t="s">
        <v>100</v>
      </c>
      <c r="E16" s="48"/>
      <c r="F16" s="146"/>
      <c r="G16" s="148" t="b">
        <v>0</v>
      </c>
      <c r="H16" s="146"/>
      <c r="I16" s="146"/>
      <c r="J16" s="146"/>
      <c r="K16" s="146"/>
      <c r="L16" s="53"/>
      <c r="M16" s="49"/>
      <c r="N16" s="277"/>
    </row>
    <row r="17" spans="2:14" ht="15.75" thickBot="1" x14ac:dyDescent="0.3">
      <c r="B17" s="59"/>
      <c r="C17" s="51" t="str">
        <f>J12</f>
        <v/>
      </c>
      <c r="D17" s="54" t="s">
        <v>105</v>
      </c>
      <c r="E17" s="62"/>
      <c r="F17" s="146"/>
      <c r="G17" s="148" t="b">
        <v>0</v>
      </c>
      <c r="H17" s="146"/>
      <c r="I17" s="146"/>
      <c r="J17" s="146"/>
      <c r="K17" s="146"/>
      <c r="L17" s="53"/>
      <c r="M17" s="49"/>
      <c r="N17" s="277"/>
    </row>
    <row r="18" spans="2:14" ht="15.75" thickBot="1" x14ac:dyDescent="0.3">
      <c r="B18" s="59"/>
      <c r="C18" s="51" t="str">
        <f>IF(SUM(C13)=0,"",SUM(C12+C13)/SUM(G12+G13))</f>
        <v/>
      </c>
      <c r="D18" s="54" t="s">
        <v>106</v>
      </c>
      <c r="E18" s="62"/>
      <c r="F18" s="146"/>
      <c r="G18" s="148" t="b">
        <v>0</v>
      </c>
      <c r="H18" s="146"/>
      <c r="I18" s="146"/>
      <c r="J18" s="146"/>
      <c r="K18" s="146"/>
      <c r="L18" s="53"/>
      <c r="M18" s="49"/>
      <c r="N18" s="277"/>
    </row>
    <row r="19" spans="2:14" ht="15.75" thickBot="1" x14ac:dyDescent="0.3">
      <c r="B19" s="59"/>
      <c r="C19" s="51" t="str">
        <f>IF(SUM(C14)=0,"",SUM(C12:C14)/SUM(G12:G14))</f>
        <v/>
      </c>
      <c r="D19" s="58" t="s">
        <v>107</v>
      </c>
      <c r="E19" s="63"/>
      <c r="F19" s="146"/>
      <c r="G19" s="148" t="b">
        <v>0</v>
      </c>
      <c r="H19" s="146"/>
      <c r="I19" s="146"/>
      <c r="J19" s="146"/>
      <c r="K19" s="146"/>
      <c r="L19" s="53"/>
      <c r="M19" s="49"/>
      <c r="N19" s="277"/>
    </row>
    <row r="20" spans="2:14" ht="15.75" thickBot="1" x14ac:dyDescent="0.3">
      <c r="B20" s="42"/>
      <c r="C20" s="146"/>
      <c r="D20" s="146"/>
      <c r="E20" s="146"/>
      <c r="F20" s="146"/>
      <c r="G20" s="146"/>
      <c r="H20" s="146"/>
      <c r="I20" s="146"/>
      <c r="J20" s="146"/>
      <c r="K20" s="146"/>
      <c r="L20" s="53"/>
      <c r="M20" s="49"/>
      <c r="N20" s="277"/>
    </row>
    <row r="21" spans="2:14" ht="15.75" thickBot="1" x14ac:dyDescent="0.3">
      <c r="B21" s="42"/>
      <c r="C21" s="64">
        <f>MIN(C16:C19)</f>
        <v>0</v>
      </c>
      <c r="D21" s="65" t="s">
        <v>108</v>
      </c>
      <c r="E21" s="66"/>
      <c r="F21" s="336" t="s">
        <v>109</v>
      </c>
      <c r="G21" s="337"/>
      <c r="H21" s="337"/>
      <c r="I21" s="337"/>
      <c r="J21" s="51">
        <f>IF(G16=TRUE,C16,IF(G17=TRUE,C17,IF(G18=TRUE,C18,IF(G19=TRUE,C19,0))))</f>
        <v>0</v>
      </c>
      <c r="K21" s="67">
        <f>IF(J21=0,C21,J21)</f>
        <v>0</v>
      </c>
      <c r="L21" s="53"/>
      <c r="M21" s="49"/>
      <c r="N21" s="277"/>
    </row>
    <row r="22" spans="2:14" x14ac:dyDescent="0.25">
      <c r="B22" s="42"/>
      <c r="C22" s="146"/>
      <c r="D22" s="146"/>
      <c r="E22" s="146"/>
      <c r="F22" s="146"/>
      <c r="G22" s="146"/>
      <c r="H22" s="146"/>
      <c r="I22" s="146"/>
      <c r="J22" s="146"/>
      <c r="K22" s="146"/>
      <c r="L22" s="53"/>
      <c r="M22" s="49"/>
      <c r="N22" s="277"/>
    </row>
    <row r="23" spans="2:14" ht="15.75" thickBot="1" x14ac:dyDescent="0.3">
      <c r="B23" s="42"/>
      <c r="C23" s="146"/>
      <c r="D23" s="146"/>
      <c r="E23" s="146"/>
      <c r="F23" s="146"/>
      <c r="G23" s="146"/>
      <c r="H23" s="146"/>
      <c r="I23" s="146"/>
      <c r="J23" s="146"/>
      <c r="K23" s="146"/>
      <c r="L23" s="53"/>
      <c r="M23" s="49"/>
      <c r="N23" s="277"/>
    </row>
    <row r="24" spans="2:14" ht="15.75" thickBot="1" x14ac:dyDescent="0.3">
      <c r="B24" s="68" t="s">
        <v>8</v>
      </c>
      <c r="C24" s="146"/>
      <c r="D24" s="69" t="s">
        <v>110</v>
      </c>
      <c r="E24" s="149"/>
      <c r="F24" s="147"/>
      <c r="G24" s="146"/>
      <c r="H24" s="146"/>
      <c r="I24" s="146"/>
      <c r="J24" s="146"/>
      <c r="K24" s="146"/>
      <c r="L24" s="53"/>
      <c r="M24" s="49"/>
      <c r="N24" s="277"/>
    </row>
    <row r="25" spans="2:14" ht="15.75" thickBot="1" x14ac:dyDescent="0.3">
      <c r="B25" s="42"/>
      <c r="C25" s="146"/>
      <c r="D25" s="146"/>
      <c r="E25" s="146"/>
      <c r="F25" s="146"/>
      <c r="G25" s="146"/>
      <c r="H25" s="146"/>
      <c r="I25" s="146"/>
      <c r="J25" s="146"/>
      <c r="K25" s="146"/>
      <c r="L25" s="53"/>
      <c r="M25" s="49"/>
      <c r="N25" s="277"/>
    </row>
    <row r="26" spans="2:14" ht="15.75" thickBot="1" x14ac:dyDescent="0.3">
      <c r="B26" s="42"/>
      <c r="C26" s="46">
        <v>0</v>
      </c>
      <c r="D26" s="47" t="s">
        <v>68</v>
      </c>
      <c r="E26" s="47"/>
      <c r="F26" s="47"/>
      <c r="G26" s="47" t="s">
        <v>111</v>
      </c>
      <c r="H26" s="47"/>
      <c r="I26" s="70" t="s">
        <v>112</v>
      </c>
      <c r="J26" s="51">
        <f>C26*1</f>
        <v>0</v>
      </c>
      <c r="K26" s="111" t="s">
        <v>28</v>
      </c>
      <c r="L26" s="53"/>
      <c r="M26" s="49"/>
      <c r="N26" s="277"/>
    </row>
    <row r="27" spans="2:14" ht="15.75" thickBot="1" x14ac:dyDescent="0.3">
      <c r="B27" s="42"/>
      <c r="C27" s="46"/>
      <c r="D27" s="146" t="s">
        <v>13</v>
      </c>
      <c r="E27" s="146"/>
      <c r="F27" s="146"/>
      <c r="G27" s="146" t="s">
        <v>113</v>
      </c>
      <c r="H27" s="146"/>
      <c r="I27" s="150" t="s">
        <v>112</v>
      </c>
      <c r="J27" s="51">
        <f>C27*26/12</f>
        <v>0</v>
      </c>
      <c r="K27" s="56" t="s">
        <v>28</v>
      </c>
      <c r="L27" s="53"/>
      <c r="M27" s="61" t="b">
        <v>0</v>
      </c>
      <c r="N27" s="277"/>
    </row>
    <row r="28" spans="2:14" ht="15.75" thickBot="1" x14ac:dyDescent="0.3">
      <c r="B28" s="42"/>
      <c r="C28" s="46">
        <v>0</v>
      </c>
      <c r="D28" s="146" t="s">
        <v>114</v>
      </c>
      <c r="E28" s="146"/>
      <c r="F28" s="146"/>
      <c r="G28" s="146" t="s">
        <v>115</v>
      </c>
      <c r="H28" s="146"/>
      <c r="I28" s="146" t="s">
        <v>112</v>
      </c>
      <c r="J28" s="51">
        <f>C28*24/12</f>
        <v>0</v>
      </c>
      <c r="K28" s="56" t="s">
        <v>28</v>
      </c>
      <c r="L28" s="53"/>
      <c r="M28" s="61" t="b">
        <v>0</v>
      </c>
      <c r="N28" s="277"/>
    </row>
    <row r="29" spans="2:14" ht="15.75" thickBot="1" x14ac:dyDescent="0.3">
      <c r="B29" s="42"/>
      <c r="C29" s="46"/>
      <c r="D29" s="71" t="s">
        <v>59</v>
      </c>
      <c r="E29" s="71"/>
      <c r="F29" s="71"/>
      <c r="G29" s="71" t="s">
        <v>102</v>
      </c>
      <c r="H29" s="71"/>
      <c r="I29" s="83" t="s">
        <v>112</v>
      </c>
      <c r="J29" s="51">
        <f>C29*52/12</f>
        <v>0</v>
      </c>
      <c r="K29" s="113" t="s">
        <v>28</v>
      </c>
      <c r="L29" s="53"/>
      <c r="M29" s="61" t="b">
        <v>1</v>
      </c>
      <c r="N29" s="277"/>
    </row>
    <row r="30" spans="2:14" ht="15.75" thickBot="1" x14ac:dyDescent="0.3">
      <c r="B30" s="42"/>
      <c r="C30" s="146"/>
      <c r="D30" s="146"/>
      <c r="E30" s="146"/>
      <c r="F30" s="146"/>
      <c r="G30" s="146"/>
      <c r="H30" s="146"/>
      <c r="I30" s="146"/>
      <c r="J30" s="146"/>
      <c r="K30" s="146"/>
      <c r="L30" s="53"/>
      <c r="M30" s="61" t="b">
        <v>0</v>
      </c>
      <c r="N30" s="277"/>
    </row>
    <row r="31" spans="2:14" ht="15.75" thickBot="1" x14ac:dyDescent="0.3">
      <c r="B31" s="42"/>
      <c r="C31" s="46">
        <v>0</v>
      </c>
      <c r="D31" s="47" t="s">
        <v>116</v>
      </c>
      <c r="E31" s="47"/>
      <c r="F31" s="72"/>
      <c r="G31" s="120">
        <f>J4</f>
        <v>8.3834697701942993</v>
      </c>
      <c r="H31" s="111" t="s">
        <v>17</v>
      </c>
      <c r="I31" s="146" t="s">
        <v>117</v>
      </c>
      <c r="J31" s="51">
        <f>IF(G31=0,"",C31/G31)</f>
        <v>0</v>
      </c>
      <c r="K31" s="111" t="s">
        <v>118</v>
      </c>
      <c r="L31" s="53"/>
      <c r="M31" s="61"/>
      <c r="N31" s="277"/>
    </row>
    <row r="32" spans="2:14" ht="15.75" thickBot="1" x14ac:dyDescent="0.3">
      <c r="B32" s="42"/>
      <c r="C32" s="46">
        <v>0</v>
      </c>
      <c r="D32" s="146" t="s">
        <v>119</v>
      </c>
      <c r="E32" s="146"/>
      <c r="F32" s="146"/>
      <c r="G32" s="50">
        <v>0</v>
      </c>
      <c r="H32" s="56" t="s">
        <v>17</v>
      </c>
      <c r="I32" s="146"/>
      <c r="J32" s="51" t="str">
        <f>IF(G32=0,"",C32/G32)</f>
        <v/>
      </c>
      <c r="K32" s="56" t="s">
        <v>28</v>
      </c>
      <c r="L32" s="53"/>
      <c r="M32" s="61" t="b">
        <v>0</v>
      </c>
      <c r="N32" s="277"/>
    </row>
    <row r="33" spans="1:14" ht="15.75" thickBot="1" x14ac:dyDescent="0.3">
      <c r="B33" s="42"/>
      <c r="C33" s="46">
        <v>0</v>
      </c>
      <c r="D33" s="71" t="s">
        <v>120</v>
      </c>
      <c r="E33" s="71"/>
      <c r="F33" s="73"/>
      <c r="G33" s="50">
        <v>0</v>
      </c>
      <c r="H33" s="113" t="s">
        <v>17</v>
      </c>
      <c r="I33" s="146"/>
      <c r="J33" s="51" t="str">
        <f>IF(G33=0,"",C33/G33)</f>
        <v/>
      </c>
      <c r="K33" s="113" t="s">
        <v>28</v>
      </c>
      <c r="L33" s="53"/>
      <c r="M33" s="61" t="b">
        <v>0</v>
      </c>
      <c r="N33" s="277"/>
    </row>
    <row r="34" spans="1:14" ht="15.75" thickBot="1" x14ac:dyDescent="0.3">
      <c r="B34" s="42"/>
      <c r="C34" s="146"/>
      <c r="D34" s="146"/>
      <c r="E34" s="146"/>
      <c r="F34" s="146"/>
      <c r="G34" s="146"/>
      <c r="H34" s="146"/>
      <c r="I34" s="146"/>
      <c r="J34" s="146"/>
      <c r="K34" s="146"/>
      <c r="L34" s="53"/>
      <c r="M34" s="61" t="b">
        <v>0</v>
      </c>
      <c r="N34" s="277"/>
    </row>
    <row r="35" spans="1:14" ht="15.75" thickBot="1" x14ac:dyDescent="0.3">
      <c r="B35" s="42"/>
      <c r="C35" s="64">
        <f>IF(M27=TRUE,J26,IF(M28=TRUE,J27,IF(M29=TRUE,J28,IF(M30=TRUE,J29,IF(M32=TRUE,J31,IF(M33=TRUE,J32,IF(M34=TRUE,J33,0)))))))</f>
        <v>0</v>
      </c>
      <c r="D35" s="338" t="s">
        <v>121</v>
      </c>
      <c r="E35" s="339"/>
      <c r="F35" s="336" t="s">
        <v>122</v>
      </c>
      <c r="G35" s="337"/>
      <c r="H35" s="337"/>
      <c r="I35" s="337"/>
      <c r="J35" s="327" t="s">
        <v>123</v>
      </c>
      <c r="K35" s="327"/>
      <c r="L35" s="53"/>
      <c r="M35" s="49"/>
      <c r="N35" s="49"/>
    </row>
    <row r="36" spans="1:14" x14ac:dyDescent="0.25">
      <c r="B36" s="74"/>
      <c r="C36" s="146"/>
      <c r="D36" s="146"/>
      <c r="E36" s="146"/>
      <c r="F36" s="146"/>
      <c r="G36" s="146"/>
      <c r="H36" s="146"/>
      <c r="I36" s="146"/>
      <c r="J36" s="327" t="s">
        <v>124</v>
      </c>
      <c r="K36" s="327"/>
      <c r="L36" s="328"/>
      <c r="M36" s="49"/>
      <c r="N36" s="49"/>
    </row>
    <row r="37" spans="1:14" ht="15.75" thickBot="1" x14ac:dyDescent="0.3">
      <c r="A37" s="75"/>
      <c r="B37" s="42"/>
      <c r="C37" s="146"/>
      <c r="D37" s="146"/>
      <c r="E37" s="146"/>
      <c r="F37" s="146"/>
      <c r="G37" s="146"/>
      <c r="H37" s="146"/>
      <c r="I37" s="146"/>
      <c r="J37" s="146"/>
      <c r="K37" s="146"/>
      <c r="L37" s="53"/>
      <c r="M37" s="49"/>
      <c r="N37" s="49"/>
    </row>
    <row r="38" spans="1:14" ht="15.75" thickBot="1" x14ac:dyDescent="0.3">
      <c r="B38" s="68" t="s">
        <v>125</v>
      </c>
      <c r="C38" s="146"/>
      <c r="D38" s="340" t="s">
        <v>126</v>
      </c>
      <c r="E38" s="341"/>
      <c r="F38" s="341"/>
      <c r="G38" s="342"/>
      <c r="H38" s="146"/>
      <c r="I38" s="146"/>
      <c r="J38" s="146"/>
      <c r="K38" s="146"/>
      <c r="L38" s="53"/>
      <c r="M38" s="49"/>
      <c r="N38" s="49"/>
    </row>
    <row r="39" spans="1:14" ht="15.75" thickBot="1" x14ac:dyDescent="0.3">
      <c r="B39" s="42"/>
      <c r="C39" s="146"/>
      <c r="D39" s="146"/>
      <c r="E39" s="146"/>
      <c r="F39" s="146"/>
      <c r="G39" s="146"/>
      <c r="H39" s="146"/>
      <c r="I39" s="146"/>
      <c r="J39" s="146"/>
      <c r="K39" s="71"/>
      <c r="L39" s="53"/>
      <c r="M39" s="49"/>
      <c r="N39" s="49"/>
    </row>
    <row r="40" spans="1:14" ht="15.75" thickBot="1" x14ac:dyDescent="0.3">
      <c r="B40" s="42"/>
      <c r="C40" s="46">
        <v>0</v>
      </c>
      <c r="D40" s="60" t="s">
        <v>127</v>
      </c>
      <c r="E40" s="47"/>
      <c r="F40" s="72"/>
      <c r="G40" s="120">
        <f>J4</f>
        <v>8.3834697701942993</v>
      </c>
      <c r="H40" s="76" t="s">
        <v>17</v>
      </c>
      <c r="I40" s="139"/>
      <c r="J40" s="51">
        <f>IF(G40=0,"",C40/G40)</f>
        <v>0</v>
      </c>
      <c r="K40" s="56" t="s">
        <v>28</v>
      </c>
      <c r="L40" s="53"/>
      <c r="M40" s="49"/>
      <c r="N40" s="49"/>
    </row>
    <row r="41" spans="1:14" ht="15.75" thickBot="1" x14ac:dyDescent="0.3">
      <c r="B41" s="42"/>
      <c r="C41" s="46">
        <v>0</v>
      </c>
      <c r="D41" s="146" t="s">
        <v>128</v>
      </c>
      <c r="E41" s="146"/>
      <c r="F41" s="146"/>
      <c r="G41" s="50">
        <v>0</v>
      </c>
      <c r="H41" s="77" t="s">
        <v>17</v>
      </c>
      <c r="I41" s="139"/>
      <c r="J41" s="51" t="str">
        <f>IF(G41=0,"",C41/G41)</f>
        <v/>
      </c>
      <c r="K41" s="56" t="s">
        <v>28</v>
      </c>
      <c r="L41" s="53"/>
      <c r="M41" s="49"/>
      <c r="N41" s="49"/>
    </row>
    <row r="42" spans="1:14" ht="15.75" thickBot="1" x14ac:dyDescent="0.3">
      <c r="B42" s="42"/>
      <c r="C42" s="46">
        <v>0</v>
      </c>
      <c r="D42" s="58" t="s">
        <v>129</v>
      </c>
      <c r="E42" s="71"/>
      <c r="F42" s="73"/>
      <c r="G42" s="50">
        <v>0</v>
      </c>
      <c r="H42" s="78" t="s">
        <v>17</v>
      </c>
      <c r="I42" s="139"/>
      <c r="J42" s="51" t="str">
        <f>IF(G42=0,"",C42/G42)</f>
        <v/>
      </c>
      <c r="K42" s="113" t="s">
        <v>28</v>
      </c>
      <c r="L42" s="53"/>
      <c r="M42" s="49"/>
      <c r="N42" s="49"/>
    </row>
    <row r="43" spans="1:14" ht="15.75" thickBot="1" x14ac:dyDescent="0.3">
      <c r="B43" s="42"/>
      <c r="C43" s="146"/>
      <c r="D43" s="146"/>
      <c r="E43" s="146"/>
      <c r="F43" s="146"/>
      <c r="G43" s="146"/>
      <c r="H43" s="146"/>
      <c r="I43" s="146"/>
      <c r="J43" s="146"/>
      <c r="K43" s="146"/>
      <c r="L43" s="53"/>
      <c r="M43" s="49"/>
      <c r="N43" s="49"/>
    </row>
    <row r="44" spans="1:14" ht="15.75" thickBot="1" x14ac:dyDescent="0.3">
      <c r="B44" s="42"/>
      <c r="C44" s="51">
        <f>J40</f>
        <v>0</v>
      </c>
      <c r="D44" s="48" t="s">
        <v>105</v>
      </c>
      <c r="E44" s="146"/>
      <c r="F44" s="146"/>
      <c r="G44" s="148" t="b">
        <v>0</v>
      </c>
      <c r="H44" s="343" t="s">
        <v>130</v>
      </c>
      <c r="I44" s="343"/>
      <c r="J44" s="343"/>
      <c r="K44" s="343"/>
      <c r="L44" s="53"/>
      <c r="M44" s="49"/>
      <c r="N44" s="49"/>
    </row>
    <row r="45" spans="1:14" ht="15.75" thickBot="1" x14ac:dyDescent="0.3">
      <c r="B45" s="42"/>
      <c r="C45" s="51" t="str">
        <f>IF(SUM(C41)=0,"",SUM(C40:C41)/SUM(G40:G41))</f>
        <v/>
      </c>
      <c r="D45" s="62" t="s">
        <v>131</v>
      </c>
      <c r="E45" s="146"/>
      <c r="F45" s="146"/>
      <c r="G45" s="148" t="b">
        <v>0</v>
      </c>
      <c r="H45" s="343"/>
      <c r="I45" s="343"/>
      <c r="J45" s="343"/>
      <c r="K45" s="343"/>
      <c r="L45" s="53"/>
      <c r="M45" s="49"/>
      <c r="N45" s="49"/>
    </row>
    <row r="46" spans="1:14" ht="15.75" thickBot="1" x14ac:dyDescent="0.3">
      <c r="B46" s="42"/>
      <c r="C46" s="51" t="str">
        <f>IF(SUM(C42)=0,"",SUM(C40:C42)/SUM(G40:G42))</f>
        <v/>
      </c>
      <c r="D46" s="63" t="s">
        <v>132</v>
      </c>
      <c r="E46" s="146"/>
      <c r="F46" s="146"/>
      <c r="G46" s="148" t="b">
        <v>0</v>
      </c>
      <c r="H46" s="146"/>
      <c r="I46" s="146"/>
      <c r="J46" s="146"/>
      <c r="K46" s="146"/>
      <c r="L46" s="53"/>
      <c r="M46" s="49"/>
      <c r="N46" s="49"/>
    </row>
    <row r="47" spans="1:14" ht="15.75" thickBot="1" x14ac:dyDescent="0.3">
      <c r="B47" s="42"/>
      <c r="C47" s="146"/>
      <c r="D47" s="146"/>
      <c r="E47" s="146"/>
      <c r="F47" s="146"/>
      <c r="G47" s="146"/>
      <c r="H47" s="146"/>
      <c r="I47" s="146"/>
      <c r="J47" s="146"/>
      <c r="K47" s="146"/>
      <c r="L47" s="53"/>
      <c r="M47" s="49"/>
      <c r="N47" s="49"/>
    </row>
    <row r="48" spans="1:14" ht="15.75" thickBot="1" x14ac:dyDescent="0.3">
      <c r="B48" s="42"/>
      <c r="C48" s="64">
        <f>MIN(C44:C46)</f>
        <v>0</v>
      </c>
      <c r="D48" s="79" t="s">
        <v>133</v>
      </c>
      <c r="E48" s="79"/>
      <c r="F48" s="336" t="s">
        <v>109</v>
      </c>
      <c r="G48" s="337"/>
      <c r="H48" s="337"/>
      <c r="I48" s="337"/>
      <c r="J48" s="51">
        <f>IF(G44=TRUE,C44,IF(G45=TRUE,C45,IF(G46=TRUE,C46,0)))</f>
        <v>0</v>
      </c>
      <c r="K48" s="67">
        <f>IF(J48=0,C48,J48)</f>
        <v>0</v>
      </c>
      <c r="L48" s="53"/>
      <c r="M48" s="49"/>
      <c r="N48" s="49"/>
    </row>
    <row r="49" spans="2:19" x14ac:dyDescent="0.25">
      <c r="B49" s="42"/>
      <c r="C49" s="146"/>
      <c r="D49" s="146"/>
      <c r="E49" s="146"/>
      <c r="F49" s="146"/>
      <c r="G49" s="146"/>
      <c r="H49" s="146"/>
      <c r="I49" s="146"/>
      <c r="J49" s="146"/>
      <c r="K49" s="146"/>
      <c r="L49" s="53"/>
      <c r="M49" s="49"/>
      <c r="N49" s="49"/>
    </row>
    <row r="50" spans="2:19" ht="15.75" thickBot="1" x14ac:dyDescent="0.3">
      <c r="B50" s="42"/>
      <c r="C50" s="146"/>
      <c r="D50" s="146"/>
      <c r="E50" s="146"/>
      <c r="F50" s="146"/>
      <c r="G50" s="146"/>
      <c r="H50" s="146"/>
      <c r="I50" s="146"/>
      <c r="J50" s="146"/>
      <c r="K50" s="146"/>
      <c r="L50" s="53"/>
      <c r="M50" s="49"/>
      <c r="N50" s="49"/>
    </row>
    <row r="51" spans="2:19" ht="15.75" thickBot="1" x14ac:dyDescent="0.3">
      <c r="B51" s="68" t="s">
        <v>6</v>
      </c>
      <c r="C51" s="146"/>
      <c r="D51" s="340" t="s">
        <v>134</v>
      </c>
      <c r="E51" s="341"/>
      <c r="F51" s="341"/>
      <c r="G51" s="342"/>
      <c r="H51" s="146"/>
      <c r="I51" s="146"/>
      <c r="J51" s="146"/>
      <c r="K51" s="146"/>
      <c r="L51" s="53"/>
      <c r="M51" s="49"/>
      <c r="N51" s="49"/>
    </row>
    <row r="52" spans="2:19" ht="15.75" thickBot="1" x14ac:dyDescent="0.3">
      <c r="B52" s="42"/>
      <c r="C52" s="146"/>
      <c r="D52" s="146"/>
      <c r="E52" s="146"/>
      <c r="F52" s="146"/>
      <c r="G52" s="146"/>
      <c r="H52" s="146"/>
      <c r="I52" s="146"/>
      <c r="J52" s="146"/>
      <c r="K52" s="146"/>
      <c r="L52" s="53"/>
      <c r="M52" s="49"/>
      <c r="N52" s="49"/>
    </row>
    <row r="53" spans="2:19" ht="15.75" thickBot="1" x14ac:dyDescent="0.3">
      <c r="B53" s="42"/>
      <c r="C53" s="46">
        <v>0</v>
      </c>
      <c r="D53" s="47" t="s">
        <v>135</v>
      </c>
      <c r="E53" s="47"/>
      <c r="F53" s="47"/>
      <c r="G53" s="344" t="s">
        <v>136</v>
      </c>
      <c r="H53" s="345"/>
      <c r="I53" s="80" t="e">
        <f>SUM(K65*C53)</f>
        <v>#VALUE!</v>
      </c>
      <c r="J53" s="346" t="s">
        <v>137</v>
      </c>
      <c r="K53" s="347"/>
      <c r="L53" s="81"/>
      <c r="M53" s="49"/>
      <c r="N53" s="49"/>
    </row>
    <row r="54" spans="2:19" ht="15.75" thickBot="1" x14ac:dyDescent="0.3">
      <c r="B54" s="42"/>
      <c r="C54" s="46">
        <v>0</v>
      </c>
      <c r="D54" s="146" t="s">
        <v>138</v>
      </c>
      <c r="E54" s="146"/>
      <c r="F54" s="146"/>
      <c r="G54" s="379" t="s">
        <v>136</v>
      </c>
      <c r="H54" s="380"/>
      <c r="I54" s="46"/>
      <c r="J54" s="327" t="s">
        <v>139</v>
      </c>
      <c r="K54" s="348"/>
      <c r="L54" s="53"/>
      <c r="S54" s="75"/>
    </row>
    <row r="55" spans="2:19" ht="15.75" thickBot="1" x14ac:dyDescent="0.3">
      <c r="B55" s="82"/>
      <c r="C55" s="46">
        <v>0</v>
      </c>
      <c r="D55" s="71" t="s">
        <v>140</v>
      </c>
      <c r="E55" s="71"/>
      <c r="F55" s="71"/>
      <c r="G55" s="349" t="s">
        <v>136</v>
      </c>
      <c r="H55" s="350"/>
      <c r="I55" s="46"/>
      <c r="J55" s="351" t="s">
        <v>141</v>
      </c>
      <c r="K55" s="352"/>
      <c r="L55" s="53"/>
      <c r="S55" s="75"/>
    </row>
    <row r="56" spans="2:19" ht="15.75" thickBot="1" x14ac:dyDescent="0.3">
      <c r="B56" s="42"/>
      <c r="C56" s="146"/>
      <c r="D56" s="146"/>
      <c r="E56" s="146"/>
      <c r="F56" s="146"/>
      <c r="G56" s="146"/>
      <c r="H56" s="146"/>
      <c r="I56" s="146"/>
      <c r="J56" s="146"/>
      <c r="K56" s="146"/>
      <c r="L56" s="53"/>
      <c r="S56" s="75"/>
    </row>
    <row r="57" spans="2:19" ht="15.75" thickBot="1" x14ac:dyDescent="0.3">
      <c r="B57" s="42"/>
      <c r="C57" s="51">
        <v>0</v>
      </c>
      <c r="D57" s="60" t="s">
        <v>142</v>
      </c>
      <c r="E57" s="47"/>
      <c r="F57" s="72"/>
      <c r="G57" s="121">
        <f>J4</f>
        <v>8.3834697701942993</v>
      </c>
      <c r="H57" s="85" t="s">
        <v>17</v>
      </c>
      <c r="I57" s="86">
        <f>IF(G57=0,"",C57/G57)</f>
        <v>0</v>
      </c>
      <c r="J57" s="87" t="s">
        <v>143</v>
      </c>
      <c r="K57" s="146"/>
      <c r="L57" s="53"/>
      <c r="M57" s="49"/>
      <c r="N57" s="49"/>
    </row>
    <row r="58" spans="2:19" ht="15.75" thickBot="1" x14ac:dyDescent="0.3">
      <c r="B58" s="42"/>
      <c r="C58" s="51">
        <f>C54-I54</f>
        <v>0</v>
      </c>
      <c r="D58" s="146" t="s">
        <v>144</v>
      </c>
      <c r="E58" s="146"/>
      <c r="F58" s="146"/>
      <c r="G58" s="84">
        <v>0</v>
      </c>
      <c r="H58" s="151" t="s">
        <v>17</v>
      </c>
      <c r="I58" s="86" t="str">
        <f>IF(G58=0,"",C58/G58)</f>
        <v/>
      </c>
      <c r="J58" s="88" t="s">
        <v>143</v>
      </c>
      <c r="K58" s="146"/>
      <c r="L58" s="53"/>
      <c r="M58" s="49"/>
      <c r="N58" s="49"/>
    </row>
    <row r="59" spans="2:19" ht="15.75" thickBot="1" x14ac:dyDescent="0.3">
      <c r="B59" s="42"/>
      <c r="C59" s="51">
        <f>C55-I55</f>
        <v>0</v>
      </c>
      <c r="D59" s="58" t="s">
        <v>144</v>
      </c>
      <c r="E59" s="71"/>
      <c r="F59" s="73"/>
      <c r="G59" s="84">
        <v>0</v>
      </c>
      <c r="H59" s="89" t="s">
        <v>17</v>
      </c>
      <c r="I59" s="86" t="str">
        <f>IF(G59=0,"",C59/G59)</f>
        <v/>
      </c>
      <c r="J59" s="90" t="s">
        <v>143</v>
      </c>
      <c r="K59" s="146"/>
      <c r="L59" s="53"/>
      <c r="M59" s="49"/>
      <c r="N59" s="49"/>
    </row>
    <row r="60" spans="2:19" ht="15.75" thickBot="1" x14ac:dyDescent="0.3">
      <c r="B60" s="42"/>
      <c r="C60" s="146"/>
      <c r="D60" s="146"/>
      <c r="E60" s="146"/>
      <c r="F60" s="146"/>
      <c r="G60" s="146"/>
      <c r="H60" s="146"/>
      <c r="I60" s="146"/>
      <c r="J60" s="146"/>
      <c r="K60" s="146"/>
      <c r="L60" s="53"/>
      <c r="M60" s="49"/>
      <c r="N60" s="49"/>
    </row>
    <row r="61" spans="2:19" ht="15.75" thickBot="1" x14ac:dyDescent="0.3">
      <c r="B61" s="42"/>
      <c r="C61" s="51">
        <f>I57</f>
        <v>0</v>
      </c>
      <c r="D61" s="91" t="s">
        <v>145</v>
      </c>
      <c r="E61" s="48"/>
      <c r="F61" s="146"/>
      <c r="G61" s="148" t="b">
        <v>0</v>
      </c>
      <c r="H61" s="146"/>
      <c r="I61" s="92" t="s">
        <v>146</v>
      </c>
      <c r="J61" s="70"/>
      <c r="K61" s="93"/>
      <c r="L61" s="53"/>
      <c r="M61" s="49"/>
      <c r="N61" s="49"/>
    </row>
    <row r="62" spans="2:19" ht="15.75" thickBot="1" x14ac:dyDescent="0.3">
      <c r="B62" s="42"/>
      <c r="C62" s="51" t="str">
        <f>IF(SUM(C54)=0,"",SUM(C57:C58)/SUM(G57:G58))</f>
        <v/>
      </c>
      <c r="D62" s="94" t="s">
        <v>147</v>
      </c>
      <c r="E62" s="62"/>
      <c r="F62" s="146"/>
      <c r="G62" s="148" t="b">
        <v>0</v>
      </c>
      <c r="H62" s="146"/>
      <c r="I62" s="95" t="s">
        <v>148</v>
      </c>
      <c r="J62" s="150"/>
      <c r="K62" s="96"/>
      <c r="L62" s="53"/>
      <c r="M62" s="49"/>
      <c r="N62" s="49"/>
    </row>
    <row r="63" spans="2:19" ht="15.75" thickBot="1" x14ac:dyDescent="0.3">
      <c r="B63" s="42"/>
      <c r="C63" s="51" t="str">
        <f>IF(SUM(C55)=0,"",SUM(C57:C59)/SUM(G57:G59))</f>
        <v/>
      </c>
      <c r="D63" s="97" t="s">
        <v>149</v>
      </c>
      <c r="E63" s="63"/>
      <c r="F63" s="146"/>
      <c r="G63" s="148" t="b">
        <v>0</v>
      </c>
      <c r="H63" s="146"/>
      <c r="I63" s="95" t="s">
        <v>6</v>
      </c>
      <c r="J63" s="150"/>
      <c r="K63" s="51">
        <f>C54+C55</f>
        <v>0</v>
      </c>
      <c r="L63" s="53"/>
      <c r="M63" s="49"/>
      <c r="N63" s="49"/>
    </row>
    <row r="64" spans="2:19" ht="15.75" thickBot="1" x14ac:dyDescent="0.3">
      <c r="B64" s="42"/>
      <c r="C64" s="146"/>
      <c r="D64" s="146"/>
      <c r="E64" s="146"/>
      <c r="F64" s="146"/>
      <c r="G64" s="146"/>
      <c r="H64" s="146"/>
      <c r="I64" s="95" t="s">
        <v>150</v>
      </c>
      <c r="J64" s="150"/>
      <c r="K64" s="51">
        <f>I54+I55</f>
        <v>0</v>
      </c>
      <c r="L64" s="53"/>
      <c r="M64" s="49"/>
      <c r="N64" s="49"/>
    </row>
    <row r="65" spans="2:14" ht="15.75" thickBot="1" x14ac:dyDescent="0.3">
      <c r="B65" s="42"/>
      <c r="C65" s="146"/>
      <c r="D65" s="139"/>
      <c r="E65" s="139"/>
      <c r="F65" s="139"/>
      <c r="G65" s="146"/>
      <c r="H65" s="146"/>
      <c r="I65" s="98" t="s">
        <v>151</v>
      </c>
      <c r="J65" s="83"/>
      <c r="K65" s="51" t="str">
        <f>IF((K63)=0,"",K64/K63)</f>
        <v/>
      </c>
      <c r="L65" s="53"/>
      <c r="M65" s="49"/>
      <c r="N65" s="49"/>
    </row>
    <row r="66" spans="2:14" ht="15.75" thickBot="1" x14ac:dyDescent="0.3">
      <c r="B66" s="42"/>
      <c r="C66" s="146"/>
      <c r="D66" s="139"/>
      <c r="E66" s="139"/>
      <c r="F66" s="139"/>
      <c r="G66" s="146"/>
      <c r="H66" s="146"/>
      <c r="I66" s="150"/>
      <c r="J66" s="150"/>
      <c r="K66" s="99"/>
      <c r="L66" s="53"/>
      <c r="M66" s="49"/>
      <c r="N66" s="49"/>
    </row>
    <row r="67" spans="2:14" ht="15.75" thickBot="1" x14ac:dyDescent="0.3">
      <c r="B67" s="42"/>
      <c r="C67" s="100">
        <f>MIN(C61:C63)</f>
        <v>0</v>
      </c>
      <c r="D67" s="353" t="s">
        <v>152</v>
      </c>
      <c r="E67" s="354"/>
      <c r="F67" s="336" t="s">
        <v>109</v>
      </c>
      <c r="G67" s="337"/>
      <c r="H67" s="337"/>
      <c r="I67" s="337"/>
      <c r="J67" s="51">
        <f>IF(G61=TRUE,C61,IF(G62=TRUE,C62,IF(G63=TRUE,C63,0)))</f>
        <v>0</v>
      </c>
      <c r="K67" s="67">
        <f>IF(J67=0,C67,J67)</f>
        <v>0</v>
      </c>
      <c r="L67" s="53"/>
      <c r="M67" s="49"/>
      <c r="N67" s="49"/>
    </row>
    <row r="68" spans="2:14" x14ac:dyDescent="0.25">
      <c r="B68" s="42"/>
      <c r="C68" s="146"/>
      <c r="D68" s="146"/>
      <c r="E68" s="146"/>
      <c r="F68" s="146"/>
      <c r="G68" s="146"/>
      <c r="H68" s="146"/>
      <c r="I68" s="146"/>
      <c r="J68" s="146"/>
      <c r="K68" s="146"/>
      <c r="L68" s="53"/>
      <c r="M68" s="49"/>
      <c r="N68" s="49"/>
    </row>
    <row r="69" spans="2:14" ht="15.75" thickBot="1" x14ac:dyDescent="0.3">
      <c r="B69" s="42"/>
      <c r="C69" s="146"/>
      <c r="D69" s="146"/>
      <c r="E69" s="146"/>
      <c r="F69" s="146"/>
      <c r="G69" s="146"/>
      <c r="H69" s="146"/>
      <c r="I69" s="146"/>
      <c r="J69" s="146"/>
      <c r="K69" s="146"/>
      <c r="L69" s="53"/>
      <c r="M69" s="49"/>
      <c r="N69" s="49"/>
    </row>
    <row r="70" spans="2:14" ht="15.75" thickBot="1" x14ac:dyDescent="0.3">
      <c r="B70" s="68" t="s">
        <v>153</v>
      </c>
      <c r="C70" s="146"/>
      <c r="D70" s="101" t="s">
        <v>154</v>
      </c>
      <c r="E70" s="366"/>
      <c r="F70" s="367"/>
      <c r="G70" s="146"/>
      <c r="H70" s="146"/>
      <c r="I70" s="146"/>
      <c r="J70" s="146"/>
      <c r="K70" s="146"/>
      <c r="L70" s="53"/>
      <c r="M70" s="49"/>
      <c r="N70" s="49"/>
    </row>
    <row r="71" spans="2:14" ht="15.75" thickBot="1" x14ac:dyDescent="0.3">
      <c r="B71" s="42"/>
      <c r="C71" s="146"/>
      <c r="D71" s="139"/>
      <c r="E71" s="139"/>
      <c r="F71" s="139"/>
      <c r="G71" s="146"/>
      <c r="H71" s="146"/>
      <c r="I71" s="146"/>
      <c r="J71" s="146"/>
      <c r="K71" s="146"/>
      <c r="L71" s="53"/>
      <c r="M71" s="49"/>
      <c r="N71" s="49"/>
    </row>
    <row r="72" spans="2:14" ht="15.75" thickBot="1" x14ac:dyDescent="0.3">
      <c r="B72" s="42" t="s">
        <v>117</v>
      </c>
      <c r="C72" s="46"/>
      <c r="D72" s="91" t="s">
        <v>155</v>
      </c>
      <c r="E72" s="146"/>
      <c r="F72" s="146"/>
      <c r="G72" s="120">
        <f>J4</f>
        <v>8.3834697701942993</v>
      </c>
      <c r="H72" s="376" t="s">
        <v>17</v>
      </c>
      <c r="I72" s="377"/>
      <c r="J72" s="51">
        <f>IF((G72)=0,"",C72/G72)</f>
        <v>0</v>
      </c>
      <c r="K72" s="111" t="s">
        <v>28</v>
      </c>
      <c r="L72" s="53"/>
      <c r="M72" s="49"/>
      <c r="N72" s="49"/>
    </row>
    <row r="73" spans="2:14" ht="15.75" thickBot="1" x14ac:dyDescent="0.3">
      <c r="B73" s="42"/>
      <c r="C73" s="46"/>
      <c r="D73" s="54" t="s">
        <v>156</v>
      </c>
      <c r="E73" s="57"/>
      <c r="F73" s="146"/>
      <c r="G73" s="50"/>
      <c r="H73" s="376" t="s">
        <v>17</v>
      </c>
      <c r="I73" s="377"/>
      <c r="J73" s="51" t="str">
        <f>IF((G73)=0,"",C73/G73)</f>
        <v/>
      </c>
      <c r="K73" s="56" t="s">
        <v>28</v>
      </c>
      <c r="L73" s="53"/>
      <c r="M73" s="49"/>
      <c r="N73" s="49"/>
    </row>
    <row r="74" spans="2:14" ht="15.75" thickBot="1" x14ac:dyDescent="0.3">
      <c r="B74" s="42"/>
      <c r="C74" s="46"/>
      <c r="D74" s="58" t="s">
        <v>156</v>
      </c>
      <c r="E74" s="57"/>
      <c r="F74" s="146"/>
      <c r="G74" s="102"/>
      <c r="H74" s="378" t="s">
        <v>17</v>
      </c>
      <c r="I74" s="378"/>
      <c r="J74" s="103" t="str">
        <f>IF((G74)=0,"",C74/G74)</f>
        <v/>
      </c>
      <c r="K74" s="113" t="s">
        <v>28</v>
      </c>
      <c r="L74" s="53"/>
      <c r="M74" s="49"/>
      <c r="N74" s="49"/>
    </row>
    <row r="75" spans="2:14" ht="15.75" thickBot="1" x14ac:dyDescent="0.3">
      <c r="B75" s="42"/>
      <c r="C75" s="146"/>
      <c r="D75" s="146"/>
      <c r="E75" s="146"/>
      <c r="F75" s="146"/>
      <c r="G75" s="146"/>
      <c r="H75" s="146"/>
      <c r="I75" s="146"/>
      <c r="J75" s="146"/>
      <c r="K75" s="146"/>
      <c r="L75" s="53"/>
      <c r="M75" s="49"/>
      <c r="N75" s="49"/>
    </row>
    <row r="76" spans="2:14" ht="15.75" thickBot="1" x14ac:dyDescent="0.3">
      <c r="B76" s="42"/>
      <c r="C76" s="51">
        <f>J72</f>
        <v>0</v>
      </c>
      <c r="D76" s="48" t="s">
        <v>157</v>
      </c>
      <c r="E76" s="146"/>
      <c r="F76" s="146"/>
      <c r="G76" s="148" t="b">
        <v>0</v>
      </c>
      <c r="H76" s="146"/>
      <c r="I76" s="146"/>
      <c r="J76" s="146"/>
      <c r="K76" s="146"/>
      <c r="L76" s="53"/>
      <c r="M76" s="49"/>
      <c r="N76" s="49"/>
    </row>
    <row r="77" spans="2:14" ht="15.75" thickBot="1" x14ac:dyDescent="0.3">
      <c r="B77" s="42"/>
      <c r="C77" s="51">
        <f>IF(SUM(G72:G73)=0,"",SUM(C72:C73)/SUM(G72:G73))</f>
        <v>0</v>
      </c>
      <c r="D77" s="62" t="s">
        <v>158</v>
      </c>
      <c r="E77" s="146"/>
      <c r="F77" s="146"/>
      <c r="G77" s="148" t="b">
        <v>0</v>
      </c>
      <c r="H77" s="146"/>
      <c r="I77" s="146"/>
      <c r="J77" s="146"/>
      <c r="K77" s="146"/>
      <c r="L77" s="53"/>
      <c r="M77" s="49"/>
      <c r="N77" s="49"/>
    </row>
    <row r="78" spans="2:14" ht="15.75" thickBot="1" x14ac:dyDescent="0.3">
      <c r="B78" s="42"/>
      <c r="C78" s="51">
        <f>IF(SUM(G72:G74)=0,"",SUM(C72:C74)/SUM(G72:G74))</f>
        <v>0</v>
      </c>
      <c r="D78" s="63" t="s">
        <v>159</v>
      </c>
      <c r="E78" s="146"/>
      <c r="F78" s="146"/>
      <c r="G78" s="148" t="b">
        <v>0</v>
      </c>
      <c r="H78" s="146"/>
      <c r="I78" s="146"/>
      <c r="J78" s="146"/>
      <c r="K78" s="146"/>
      <c r="L78" s="53"/>
      <c r="M78" s="49"/>
      <c r="N78" s="49"/>
    </row>
    <row r="79" spans="2:14" ht="15.75" thickBot="1" x14ac:dyDescent="0.3">
      <c r="B79" s="42"/>
      <c r="C79" s="146"/>
      <c r="D79" s="146" t="s">
        <v>117</v>
      </c>
      <c r="E79" s="146"/>
      <c r="F79" s="146"/>
      <c r="G79" s="146"/>
      <c r="H79" s="146"/>
      <c r="I79" s="146"/>
      <c r="J79" s="146"/>
      <c r="K79" s="146"/>
      <c r="L79" s="53"/>
      <c r="M79" s="49"/>
      <c r="N79" s="49"/>
    </row>
    <row r="80" spans="2:14" ht="15.75" thickBot="1" x14ac:dyDescent="0.3">
      <c r="B80" s="42"/>
      <c r="C80" s="64">
        <f>MIN(C76,C77,C78)</f>
        <v>0</v>
      </c>
      <c r="D80" s="353" t="s">
        <v>160</v>
      </c>
      <c r="E80" s="354"/>
      <c r="F80" s="336" t="s">
        <v>109</v>
      </c>
      <c r="G80" s="337"/>
      <c r="H80" s="337"/>
      <c r="I80" s="337"/>
      <c r="J80" s="51">
        <f>IF(G76=TRUE,C76,IF(G77=TRUE,C77,IF(G78=TRUE,C78,0)))</f>
        <v>0</v>
      </c>
      <c r="K80" s="67">
        <f>IF(J80=0,C80,J80)</f>
        <v>0</v>
      </c>
      <c r="L80" s="53"/>
      <c r="M80" s="49"/>
      <c r="N80" s="49"/>
    </row>
    <row r="81" spans="2:15" x14ac:dyDescent="0.25">
      <c r="B81" s="42"/>
      <c r="C81" s="146"/>
      <c r="D81" s="146"/>
      <c r="E81" s="146"/>
      <c r="F81" s="146"/>
      <c r="G81" s="146"/>
      <c r="H81" s="146"/>
      <c r="I81" s="146"/>
      <c r="J81" s="146"/>
      <c r="K81" s="146"/>
      <c r="L81" s="53"/>
      <c r="M81" s="49"/>
      <c r="N81" s="49"/>
    </row>
    <row r="82" spans="2:15" ht="15.75" thickBot="1" x14ac:dyDescent="0.3">
      <c r="B82" s="42"/>
      <c r="C82" s="146"/>
      <c r="D82" s="146"/>
      <c r="E82" s="146"/>
      <c r="F82" s="146"/>
      <c r="G82" s="146"/>
      <c r="H82" s="146"/>
      <c r="I82" s="146"/>
      <c r="J82" s="146"/>
      <c r="K82" s="146"/>
      <c r="L82" s="53"/>
      <c r="M82" s="49"/>
      <c r="N82" s="49"/>
    </row>
    <row r="83" spans="2:15" ht="15.75" thickBot="1" x14ac:dyDescent="0.3">
      <c r="B83" s="68" t="s">
        <v>161</v>
      </c>
      <c r="C83" s="146"/>
      <c r="D83" s="101" t="s">
        <v>154</v>
      </c>
      <c r="E83" s="366"/>
      <c r="F83" s="367"/>
      <c r="G83" s="146"/>
      <c r="H83" s="146"/>
      <c r="I83" s="146"/>
      <c r="J83" s="146"/>
      <c r="K83" s="146"/>
      <c r="L83" s="53"/>
      <c r="M83" s="49"/>
      <c r="N83" s="49"/>
    </row>
    <row r="84" spans="2:15" ht="15.75" thickBot="1" x14ac:dyDescent="0.3">
      <c r="B84" s="42"/>
      <c r="C84" s="146"/>
      <c r="D84" s="146"/>
      <c r="E84" s="146"/>
      <c r="F84" s="146"/>
      <c r="G84" s="146"/>
      <c r="H84" s="146"/>
      <c r="I84" s="146"/>
      <c r="J84" s="146"/>
      <c r="K84" s="146"/>
      <c r="L84" s="53"/>
      <c r="M84" s="49"/>
      <c r="N84" s="49"/>
    </row>
    <row r="85" spans="2:15" ht="15.75" thickBot="1" x14ac:dyDescent="0.3">
      <c r="B85" s="42"/>
      <c r="C85" s="46">
        <v>0</v>
      </c>
      <c r="D85" s="47" t="s">
        <v>162</v>
      </c>
      <c r="E85" s="47"/>
      <c r="F85" s="47"/>
      <c r="G85" s="47"/>
      <c r="H85" s="47"/>
      <c r="I85" s="48"/>
      <c r="J85" s="103">
        <f>C85</f>
        <v>0</v>
      </c>
      <c r="K85" s="111" t="s">
        <v>28</v>
      </c>
      <c r="L85" s="104" t="b">
        <v>0</v>
      </c>
      <c r="M85" s="49"/>
      <c r="N85" s="49"/>
      <c r="O85" s="49"/>
    </row>
    <row r="86" spans="2:15" ht="15.75" thickBot="1" x14ac:dyDescent="0.3">
      <c r="B86" s="42"/>
      <c r="C86" s="46">
        <v>0</v>
      </c>
      <c r="D86" s="146" t="s">
        <v>163</v>
      </c>
      <c r="E86" s="146"/>
      <c r="F86" s="146"/>
      <c r="G86" s="146"/>
      <c r="H86" s="146"/>
      <c r="I86" s="62"/>
      <c r="J86" s="103">
        <f>C86/12</f>
        <v>0</v>
      </c>
      <c r="K86" s="113" t="s">
        <v>28</v>
      </c>
      <c r="L86" s="104" t="b">
        <v>0</v>
      </c>
      <c r="M86" s="49"/>
      <c r="N86" s="49"/>
      <c r="O86" s="49"/>
    </row>
    <row r="87" spans="2:15" ht="15.75" thickBot="1" x14ac:dyDescent="0.3">
      <c r="B87" s="42"/>
      <c r="C87" s="46"/>
      <c r="D87" s="146" t="s">
        <v>164</v>
      </c>
      <c r="E87" s="146"/>
      <c r="F87" s="146"/>
      <c r="G87" s="146"/>
      <c r="H87" s="146"/>
      <c r="I87" s="105"/>
      <c r="J87" s="152"/>
      <c r="K87" s="146"/>
      <c r="L87" s="53"/>
      <c r="M87" s="49"/>
      <c r="N87" s="49"/>
    </row>
    <row r="88" spans="2:15" ht="15.75" thickBot="1" x14ac:dyDescent="0.3">
      <c r="B88" s="42"/>
      <c r="C88" s="106"/>
      <c r="D88" s="146" t="s">
        <v>165</v>
      </c>
      <c r="E88" s="146"/>
      <c r="F88" s="146"/>
      <c r="G88" s="146"/>
      <c r="H88" s="146"/>
      <c r="I88" s="105"/>
      <c r="J88" s="152"/>
      <c r="K88" s="146"/>
      <c r="L88" s="53"/>
      <c r="M88" s="49"/>
      <c r="N88" s="49"/>
    </row>
    <row r="89" spans="2:15" ht="15.75" thickBot="1" x14ac:dyDescent="0.3">
      <c r="B89" s="42"/>
      <c r="C89" s="80">
        <f>C87*C88/12</f>
        <v>0</v>
      </c>
      <c r="D89" s="139" t="s">
        <v>166</v>
      </c>
      <c r="E89" s="146"/>
      <c r="F89" s="146"/>
      <c r="G89" s="146"/>
      <c r="H89" s="146"/>
      <c r="I89" s="105"/>
      <c r="J89" s="152"/>
      <c r="K89" s="146"/>
      <c r="L89" s="53"/>
    </row>
    <row r="90" spans="2:15" ht="15.75" thickBot="1" x14ac:dyDescent="0.3">
      <c r="B90" s="42"/>
      <c r="C90" s="80">
        <f>IF(L85=TRUE,(J85+C89),IF(L86=TRUE,(J86+C89),0))</f>
        <v>0</v>
      </c>
      <c r="D90" s="107" t="s">
        <v>167</v>
      </c>
      <c r="E90" s="71"/>
      <c r="F90" s="71"/>
      <c r="G90" s="71"/>
      <c r="H90" s="71"/>
      <c r="I90" s="108"/>
      <c r="J90" s="152"/>
      <c r="K90" s="146"/>
      <c r="L90" s="53"/>
    </row>
    <row r="91" spans="2:15" ht="15.75" thickBot="1" x14ac:dyDescent="0.3">
      <c r="B91" s="42"/>
      <c r="C91" s="139"/>
      <c r="D91" s="139"/>
      <c r="E91" s="146"/>
      <c r="F91" s="146"/>
      <c r="G91" s="146"/>
      <c r="H91" s="146"/>
      <c r="I91" s="152"/>
      <c r="J91" s="152"/>
      <c r="K91" s="146"/>
      <c r="L91" s="53"/>
    </row>
    <row r="92" spans="2:15" ht="15.75" thickBot="1" x14ac:dyDescent="0.3">
      <c r="B92" s="109" t="s">
        <v>168</v>
      </c>
      <c r="C92" s="139" t="s">
        <v>169</v>
      </c>
      <c r="D92" s="139"/>
      <c r="E92" s="146"/>
      <c r="F92" s="146"/>
      <c r="G92" s="146"/>
      <c r="H92" s="146"/>
      <c r="I92" s="152"/>
      <c r="J92" s="152"/>
      <c r="K92" s="146"/>
      <c r="L92" s="53"/>
    </row>
    <row r="93" spans="2:15" ht="15.75" thickBot="1" x14ac:dyDescent="0.3">
      <c r="B93" s="42"/>
      <c r="C93" s="139"/>
      <c r="D93" s="139"/>
      <c r="E93" s="146"/>
      <c r="F93" s="146"/>
      <c r="G93" s="146"/>
      <c r="H93" s="146"/>
      <c r="I93" s="152"/>
      <c r="J93" s="152"/>
      <c r="K93" s="146"/>
      <c r="L93" s="53"/>
    </row>
    <row r="94" spans="2:15" ht="15.75" thickBot="1" x14ac:dyDescent="0.3">
      <c r="B94" s="42"/>
      <c r="C94" s="46">
        <v>0</v>
      </c>
      <c r="D94" s="110" t="s">
        <v>170</v>
      </c>
      <c r="E94" s="57"/>
      <c r="F94" s="146"/>
      <c r="G94" s="51">
        <f>SUM(C94/12)</f>
        <v>0</v>
      </c>
      <c r="H94" s="345" t="s">
        <v>171</v>
      </c>
      <c r="I94" s="368"/>
      <c r="J94" s="369" t="s">
        <v>172</v>
      </c>
      <c r="K94" s="370"/>
      <c r="L94" s="104" t="b">
        <v>0</v>
      </c>
    </row>
    <row r="95" spans="2:15" ht="15.75" thickBot="1" x14ac:dyDescent="0.3">
      <c r="B95" s="42"/>
      <c r="C95" s="46">
        <v>0</v>
      </c>
      <c r="D95" s="112" t="s">
        <v>170</v>
      </c>
      <c r="E95" s="57"/>
      <c r="F95" s="146"/>
      <c r="G95" s="51">
        <f>SUM(C94+C95)/24</f>
        <v>0</v>
      </c>
      <c r="H95" s="350" t="s">
        <v>173</v>
      </c>
      <c r="I95" s="371"/>
      <c r="J95" s="369"/>
      <c r="K95" s="370"/>
      <c r="L95" s="104" t="b">
        <v>0</v>
      </c>
    </row>
    <row r="96" spans="2:15" x14ac:dyDescent="0.25">
      <c r="B96" s="42"/>
      <c r="C96" s="139"/>
      <c r="D96" s="139"/>
      <c r="E96" s="146"/>
      <c r="F96" s="146"/>
      <c r="G96" s="146"/>
      <c r="H96" s="146"/>
      <c r="I96" s="152"/>
      <c r="J96" s="152"/>
      <c r="K96" s="146"/>
      <c r="L96" s="114">
        <f>IF(L94=TRUE,G94,IF(L95=TRUE,G95,0))</f>
        <v>0</v>
      </c>
    </row>
    <row r="97" spans="2:13" ht="15.75" thickBot="1" x14ac:dyDescent="0.3">
      <c r="B97" s="42"/>
      <c r="C97" s="139"/>
      <c r="D97" s="139"/>
      <c r="E97" s="146"/>
      <c r="F97" s="146"/>
      <c r="G97" s="146"/>
      <c r="H97" s="146"/>
      <c r="I97" s="152"/>
      <c r="J97" s="152"/>
      <c r="K97" s="146"/>
      <c r="L97" s="53"/>
      <c r="M97" s="38" t="s">
        <v>239</v>
      </c>
    </row>
    <row r="98" spans="2:13" ht="15.75" thickBot="1" x14ac:dyDescent="0.3">
      <c r="B98" s="372" t="s">
        <v>174</v>
      </c>
      <c r="C98" s="373"/>
      <c r="D98" s="80">
        <f>SUM(C90+C35+K21+K48+K67+K80)-(L96)</f>
        <v>0</v>
      </c>
      <c r="E98" s="146"/>
      <c r="F98" s="146"/>
      <c r="G98" s="146"/>
      <c r="H98" s="146"/>
      <c r="I98" s="152"/>
      <c r="J98" s="152"/>
      <c r="K98" s="146"/>
      <c r="L98" s="53"/>
      <c r="M98" s="230">
        <f>D98-C1</f>
        <v>0</v>
      </c>
    </row>
    <row r="99" spans="2:13" ht="15.75" thickBot="1" x14ac:dyDescent="0.3">
      <c r="B99" s="115"/>
      <c r="C99" s="116"/>
      <c r="D99" s="116"/>
      <c r="E99" s="116"/>
      <c r="F99" s="116"/>
      <c r="G99" s="116"/>
      <c r="H99" s="116"/>
      <c r="I99" s="116"/>
      <c r="J99" s="116"/>
      <c r="K99" s="116"/>
      <c r="L99" s="117"/>
    </row>
    <row r="100" spans="2:13" ht="15.75" thickBot="1" x14ac:dyDescent="0.3">
      <c r="B100" s="42"/>
      <c r="C100" s="146"/>
      <c r="D100" s="146"/>
      <c r="E100" s="146"/>
      <c r="F100" s="146"/>
      <c r="G100" s="146"/>
      <c r="H100" s="146"/>
      <c r="I100" s="146"/>
      <c r="J100" s="146"/>
      <c r="K100" s="146"/>
      <c r="L100" s="53"/>
    </row>
    <row r="101" spans="2:13" ht="15.75" thickBot="1" x14ac:dyDescent="0.3">
      <c r="B101" s="374" t="s">
        <v>175</v>
      </c>
      <c r="C101" s="375"/>
      <c r="D101" s="139"/>
      <c r="E101" s="139"/>
      <c r="F101" s="139"/>
      <c r="G101" s="139"/>
      <c r="H101" s="139"/>
      <c r="I101" s="139"/>
      <c r="J101" s="139"/>
      <c r="K101" s="139"/>
      <c r="L101" s="43"/>
    </row>
    <row r="102" spans="2:13" x14ac:dyDescent="0.25">
      <c r="B102" s="355"/>
      <c r="C102" s="356"/>
      <c r="D102" s="357"/>
      <c r="E102" s="357"/>
      <c r="F102" s="357"/>
      <c r="G102" s="357"/>
      <c r="H102" s="357"/>
      <c r="I102" s="357"/>
      <c r="J102" s="357"/>
      <c r="K102" s="357"/>
      <c r="L102" s="358"/>
    </row>
    <row r="103" spans="2:13" x14ac:dyDescent="0.25">
      <c r="B103" s="355"/>
      <c r="C103" s="356"/>
      <c r="D103" s="356"/>
      <c r="E103" s="356"/>
      <c r="F103" s="356"/>
      <c r="G103" s="356"/>
      <c r="H103" s="356"/>
      <c r="I103" s="356"/>
      <c r="J103" s="356"/>
      <c r="K103" s="356"/>
      <c r="L103" s="359"/>
    </row>
    <row r="104" spans="2:13" x14ac:dyDescent="0.25">
      <c r="B104" s="355"/>
      <c r="C104" s="356"/>
      <c r="D104" s="356"/>
      <c r="E104" s="356"/>
      <c r="F104" s="356"/>
      <c r="G104" s="356"/>
      <c r="H104" s="356"/>
      <c r="I104" s="356"/>
      <c r="J104" s="356"/>
      <c r="K104" s="356"/>
      <c r="L104" s="359"/>
    </row>
    <row r="105" spans="2:13" x14ac:dyDescent="0.25">
      <c r="B105" s="355"/>
      <c r="C105" s="356"/>
      <c r="D105" s="356"/>
      <c r="E105" s="356"/>
      <c r="F105" s="356"/>
      <c r="G105" s="356"/>
      <c r="H105" s="356"/>
      <c r="I105" s="356"/>
      <c r="J105" s="356"/>
      <c r="K105" s="356"/>
      <c r="L105" s="359"/>
    </row>
    <row r="106" spans="2:13" x14ac:dyDescent="0.25">
      <c r="B106" s="355"/>
      <c r="C106" s="356"/>
      <c r="D106" s="356"/>
      <c r="E106" s="356"/>
      <c r="F106" s="356"/>
      <c r="G106" s="356"/>
      <c r="H106" s="356"/>
      <c r="I106" s="356"/>
      <c r="J106" s="356"/>
      <c r="K106" s="356"/>
      <c r="L106" s="359"/>
    </row>
    <row r="107" spans="2:13" x14ac:dyDescent="0.25">
      <c r="B107" s="355"/>
      <c r="C107" s="356"/>
      <c r="D107" s="356"/>
      <c r="E107" s="356"/>
      <c r="F107" s="356"/>
      <c r="G107" s="356"/>
      <c r="H107" s="356"/>
      <c r="I107" s="356"/>
      <c r="J107" s="356"/>
      <c r="K107" s="356"/>
      <c r="L107" s="359"/>
    </row>
    <row r="108" spans="2:13" x14ac:dyDescent="0.25">
      <c r="B108" s="355"/>
      <c r="C108" s="356"/>
      <c r="D108" s="356"/>
      <c r="E108" s="356"/>
      <c r="F108" s="356"/>
      <c r="G108" s="356"/>
      <c r="H108" s="356"/>
      <c r="I108" s="356"/>
      <c r="J108" s="356"/>
      <c r="K108" s="356"/>
      <c r="L108" s="359"/>
    </row>
    <row r="109" spans="2:13" ht="15.75" thickBot="1" x14ac:dyDescent="0.3">
      <c r="B109" s="360"/>
      <c r="C109" s="361"/>
      <c r="D109" s="361"/>
      <c r="E109" s="361"/>
      <c r="F109" s="361"/>
      <c r="G109" s="361"/>
      <c r="H109" s="361"/>
      <c r="I109" s="361"/>
      <c r="J109" s="361"/>
      <c r="K109" s="361"/>
      <c r="L109" s="362"/>
    </row>
    <row r="110" spans="2:13" ht="15.75" thickBot="1" x14ac:dyDescent="0.3">
      <c r="B110" s="38" t="str">
        <f>B1</f>
        <v>LO Guestimate</v>
      </c>
      <c r="C110" s="229">
        <f>'Variable Income '!G4</f>
        <v>0</v>
      </c>
    </row>
    <row r="111" spans="2:13" x14ac:dyDescent="0.25">
      <c r="B111" s="39"/>
      <c r="C111" s="40"/>
      <c r="D111" s="329" t="s">
        <v>178</v>
      </c>
      <c r="E111" s="329"/>
      <c r="F111" s="329"/>
      <c r="G111" s="329"/>
      <c r="H111" s="329"/>
      <c r="I111" s="329"/>
      <c r="J111" s="329"/>
      <c r="K111" s="40"/>
      <c r="L111" s="41"/>
    </row>
    <row r="112" spans="2:13" x14ac:dyDescent="0.25">
      <c r="B112" s="137" t="s">
        <v>177</v>
      </c>
      <c r="C112" s="138">
        <v>43831</v>
      </c>
      <c r="D112" s="330"/>
      <c r="E112" s="330"/>
      <c r="F112" s="330"/>
      <c r="G112" s="330"/>
      <c r="H112" s="330"/>
      <c r="I112" s="330"/>
      <c r="J112" s="330"/>
      <c r="K112" s="139"/>
      <c r="L112" s="43"/>
    </row>
    <row r="113" spans="2:12" x14ac:dyDescent="0.25">
      <c r="B113" s="42"/>
      <c r="C113" s="139"/>
      <c r="D113" s="139"/>
      <c r="E113" s="139"/>
      <c r="F113" s="139"/>
      <c r="G113" s="139"/>
      <c r="H113" s="141" t="s">
        <v>176</v>
      </c>
      <c r="I113" s="142"/>
      <c r="J113" s="238">
        <f>E117/30.417</f>
        <v>7.4629319130749252</v>
      </c>
      <c r="K113" s="238"/>
      <c r="L113" s="43"/>
    </row>
    <row r="114" spans="2:12" ht="15.75" thickBot="1" x14ac:dyDescent="0.3">
      <c r="B114" s="42"/>
      <c r="C114" s="139"/>
      <c r="D114" s="139"/>
      <c r="E114" s="139"/>
      <c r="F114" s="139"/>
      <c r="G114" s="139"/>
      <c r="H114" s="139"/>
      <c r="I114" s="139"/>
      <c r="J114" s="139"/>
      <c r="K114" s="139"/>
      <c r="L114" s="43"/>
    </row>
    <row r="115" spans="2:12" ht="15.75" thickBot="1" x14ac:dyDescent="0.3">
      <c r="B115" s="44" t="s">
        <v>94</v>
      </c>
      <c r="C115" s="331">
        <f>'Variable Income '!F2</f>
        <v>0</v>
      </c>
      <c r="D115" s="332"/>
      <c r="E115" s="140"/>
      <c r="F115" s="140"/>
      <c r="G115" s="139"/>
      <c r="H115" s="143" t="s">
        <v>96</v>
      </c>
      <c r="I115" s="124"/>
      <c r="J115" s="196"/>
      <c r="K115" s="197"/>
      <c r="L115" s="43"/>
    </row>
    <row r="116" spans="2:12" ht="15.75" thickBot="1" x14ac:dyDescent="0.3">
      <c r="B116" s="44" t="s">
        <v>97</v>
      </c>
      <c r="C116" s="331"/>
      <c r="D116" s="332"/>
      <c r="E116" s="140"/>
      <c r="F116" s="119"/>
      <c r="G116" s="139"/>
      <c r="H116" s="145" t="s">
        <v>98</v>
      </c>
      <c r="I116" s="139"/>
      <c r="J116" s="364">
        <f ca="1">NOW()</f>
        <v>44107.818902430554</v>
      </c>
      <c r="K116" s="365"/>
      <c r="L116" s="43"/>
    </row>
    <row r="117" spans="2:12" ht="15.75" thickBot="1" x14ac:dyDescent="0.3">
      <c r="B117" s="136" t="s">
        <v>95</v>
      </c>
      <c r="C117" s="363">
        <f>'Variable Income '!G20</f>
        <v>44058</v>
      </c>
      <c r="D117" s="363"/>
      <c r="E117" s="144">
        <f>_xlfn.DAYS(C117,C112)</f>
        <v>227</v>
      </c>
      <c r="F117" s="139"/>
      <c r="G117" s="139"/>
      <c r="L117" s="43"/>
    </row>
    <row r="118" spans="2:12" ht="16.5" thickBot="1" x14ac:dyDescent="0.3">
      <c r="B118" s="333" t="s">
        <v>99</v>
      </c>
      <c r="C118" s="334"/>
      <c r="D118" s="334"/>
      <c r="E118" s="334"/>
      <c r="F118" s="334"/>
      <c r="G118" s="334"/>
      <c r="H118" s="334"/>
      <c r="I118" s="334"/>
      <c r="J118" s="334"/>
      <c r="K118" s="334"/>
      <c r="L118" s="335"/>
    </row>
    <row r="119" spans="2:12" ht="15.75" thickBot="1" x14ac:dyDescent="0.3">
      <c r="B119" s="42"/>
      <c r="C119" s="139"/>
      <c r="D119" s="139"/>
      <c r="E119" s="139"/>
      <c r="F119" s="139"/>
      <c r="G119" s="139"/>
      <c r="H119" s="139"/>
      <c r="I119" s="139"/>
      <c r="J119" s="139"/>
      <c r="K119" s="139"/>
      <c r="L119" s="43"/>
    </row>
    <row r="120" spans="2:12" ht="15.75" thickBot="1" x14ac:dyDescent="0.3">
      <c r="B120" s="45" t="s">
        <v>58</v>
      </c>
      <c r="C120" s="46"/>
      <c r="D120" s="47" t="s">
        <v>100</v>
      </c>
      <c r="E120" s="48"/>
      <c r="F120" s="146"/>
      <c r="G120" s="50"/>
      <c r="H120" s="188" t="s">
        <v>101</v>
      </c>
      <c r="I120" s="190" t="s">
        <v>102</v>
      </c>
      <c r="J120" s="51">
        <f>C120*G120*52/12</f>
        <v>0</v>
      </c>
      <c r="K120" s="52" t="s">
        <v>28</v>
      </c>
      <c r="L120" s="53"/>
    </row>
    <row r="121" spans="2:12" ht="15.75" thickBot="1" x14ac:dyDescent="0.3">
      <c r="B121" s="42"/>
      <c r="C121" s="46"/>
      <c r="D121" s="54" t="s">
        <v>103</v>
      </c>
      <c r="E121" s="55"/>
      <c r="F121" s="146"/>
      <c r="G121" s="50"/>
      <c r="H121" s="56" t="s">
        <v>17</v>
      </c>
      <c r="I121" s="146"/>
      <c r="J121" s="51" t="str">
        <f>IF(G121=0,"",C121/G121)</f>
        <v/>
      </c>
      <c r="K121" s="52" t="s">
        <v>28</v>
      </c>
      <c r="L121" s="53"/>
    </row>
    <row r="122" spans="2:12" ht="15.75" thickBot="1" x14ac:dyDescent="0.3">
      <c r="B122" s="42"/>
      <c r="C122" s="46"/>
      <c r="D122" s="54" t="s">
        <v>104</v>
      </c>
      <c r="E122" s="57"/>
      <c r="F122" s="146"/>
      <c r="G122" s="50"/>
      <c r="H122" s="56" t="s">
        <v>17</v>
      </c>
      <c r="I122" s="146"/>
      <c r="J122" s="51" t="str">
        <f>IF(G122=0,"",C122/G122)</f>
        <v/>
      </c>
      <c r="K122" s="52" t="s">
        <v>28</v>
      </c>
      <c r="L122" s="53"/>
    </row>
    <row r="123" spans="2:12" ht="15.75" thickBot="1" x14ac:dyDescent="0.3">
      <c r="B123" s="42"/>
      <c r="C123" s="46"/>
      <c r="D123" s="58" t="s">
        <v>104</v>
      </c>
      <c r="E123" s="57"/>
      <c r="F123" s="146"/>
      <c r="G123" s="50"/>
      <c r="H123" s="189" t="s">
        <v>17</v>
      </c>
      <c r="I123" s="146"/>
      <c r="J123" s="51" t="str">
        <f>IF(G123=0,"",C123/G123)</f>
        <v/>
      </c>
      <c r="K123" s="52" t="s">
        <v>28</v>
      </c>
      <c r="L123" s="53"/>
    </row>
    <row r="124" spans="2:12" ht="15.75" thickBot="1" x14ac:dyDescent="0.3">
      <c r="B124" s="42"/>
      <c r="C124" s="146"/>
      <c r="D124" s="146"/>
      <c r="E124" s="146"/>
      <c r="F124" s="146"/>
      <c r="G124" s="146"/>
      <c r="H124" s="146"/>
      <c r="I124" s="146"/>
      <c r="J124" s="146"/>
      <c r="K124" s="146"/>
      <c r="L124" s="53"/>
    </row>
    <row r="125" spans="2:12" ht="15.75" thickBot="1" x14ac:dyDescent="0.3">
      <c r="B125" s="59"/>
      <c r="C125" s="51">
        <f>J120</f>
        <v>0</v>
      </c>
      <c r="D125" s="60" t="s">
        <v>100</v>
      </c>
      <c r="E125" s="48"/>
      <c r="F125" s="146"/>
      <c r="G125" s="148" t="b">
        <v>0</v>
      </c>
      <c r="H125" s="146"/>
      <c r="I125" s="146"/>
      <c r="J125" s="146"/>
      <c r="K125" s="146"/>
      <c r="L125" s="53"/>
    </row>
    <row r="126" spans="2:12" ht="15.75" thickBot="1" x14ac:dyDescent="0.3">
      <c r="B126" s="59"/>
      <c r="C126" s="51" t="str">
        <f>J121</f>
        <v/>
      </c>
      <c r="D126" s="54" t="s">
        <v>105</v>
      </c>
      <c r="E126" s="62"/>
      <c r="F126" s="146"/>
      <c r="G126" s="148" t="b">
        <v>0</v>
      </c>
      <c r="H126" s="146"/>
      <c r="I126" s="146"/>
      <c r="J126" s="146"/>
      <c r="K126" s="146"/>
      <c r="L126" s="53"/>
    </row>
    <row r="127" spans="2:12" ht="15.75" thickBot="1" x14ac:dyDescent="0.3">
      <c r="B127" s="59"/>
      <c r="C127" s="51" t="str">
        <f>IF(SUM(C122)=0,"",SUM(C121+C122)/SUM(G121+G122))</f>
        <v/>
      </c>
      <c r="D127" s="54" t="s">
        <v>106</v>
      </c>
      <c r="E127" s="62"/>
      <c r="F127" s="146"/>
      <c r="G127" s="148" t="b">
        <v>0</v>
      </c>
      <c r="H127" s="146"/>
      <c r="I127" s="146"/>
      <c r="J127" s="146"/>
      <c r="K127" s="146"/>
      <c r="L127" s="53"/>
    </row>
    <row r="128" spans="2:12" ht="15.75" thickBot="1" x14ac:dyDescent="0.3">
      <c r="B128" s="59"/>
      <c r="C128" s="51" t="str">
        <f>IF(SUM(C123)=0,"",SUM(C121:C123)/SUM(G121:G123))</f>
        <v/>
      </c>
      <c r="D128" s="58" t="s">
        <v>107</v>
      </c>
      <c r="E128" s="63"/>
      <c r="F128" s="146"/>
      <c r="G128" s="148" t="b">
        <v>0</v>
      </c>
      <c r="H128" s="146"/>
      <c r="I128" s="146"/>
      <c r="J128" s="146"/>
      <c r="K128" s="146"/>
      <c r="L128" s="53"/>
    </row>
    <row r="129" spans="2:12" ht="15.75" thickBot="1" x14ac:dyDescent="0.3">
      <c r="B129" s="42"/>
      <c r="C129" s="146"/>
      <c r="D129" s="146"/>
      <c r="E129" s="146"/>
      <c r="F129" s="146"/>
      <c r="G129" s="146"/>
      <c r="H129" s="146"/>
      <c r="I129" s="146"/>
      <c r="J129" s="146"/>
      <c r="K129" s="146"/>
      <c r="L129" s="53"/>
    </row>
    <row r="130" spans="2:12" ht="15.75" thickBot="1" x14ac:dyDescent="0.3">
      <c r="B130" s="42"/>
      <c r="C130" s="64">
        <f>MIN(C125:C128)</f>
        <v>0</v>
      </c>
      <c r="D130" s="65" t="s">
        <v>108</v>
      </c>
      <c r="E130" s="66"/>
      <c r="F130" s="336" t="s">
        <v>109</v>
      </c>
      <c r="G130" s="337"/>
      <c r="H130" s="337"/>
      <c r="I130" s="337"/>
      <c r="J130" s="51">
        <f>IF(G125=TRUE,C125,IF(G126=TRUE,C126,IF(G127=TRUE,C127,IF(G128=TRUE,C128,0))))</f>
        <v>0</v>
      </c>
      <c r="K130" s="67">
        <f>IF(J130=0,C130,J130)</f>
        <v>0</v>
      </c>
      <c r="L130" s="53"/>
    </row>
    <row r="131" spans="2:12" x14ac:dyDescent="0.25">
      <c r="B131" s="42"/>
      <c r="C131" s="146"/>
      <c r="D131" s="146"/>
      <c r="E131" s="146"/>
      <c r="F131" s="146"/>
      <c r="G131" s="146"/>
      <c r="H131" s="146"/>
      <c r="I131" s="146"/>
      <c r="J131" s="146"/>
      <c r="K131" s="146"/>
      <c r="L131" s="53"/>
    </row>
    <row r="132" spans="2:12" ht="15.75" thickBot="1" x14ac:dyDescent="0.3">
      <c r="B132" s="42"/>
      <c r="C132" s="146"/>
      <c r="D132" s="146"/>
      <c r="E132" s="146"/>
      <c r="F132" s="146"/>
      <c r="G132" s="146"/>
      <c r="H132" s="146"/>
      <c r="I132" s="146"/>
      <c r="J132" s="146"/>
      <c r="K132" s="146"/>
      <c r="L132" s="53"/>
    </row>
    <row r="133" spans="2:12" ht="15.75" thickBot="1" x14ac:dyDescent="0.3">
      <c r="B133" s="68" t="s">
        <v>8</v>
      </c>
      <c r="C133" s="146"/>
      <c r="D133" s="69" t="s">
        <v>110</v>
      </c>
      <c r="E133" s="149"/>
      <c r="F133" s="190"/>
      <c r="G133" s="146"/>
      <c r="H133" s="146"/>
      <c r="I133" s="146"/>
      <c r="J133" s="146"/>
      <c r="K133" s="146"/>
      <c r="L133" s="53"/>
    </row>
    <row r="134" spans="2:12" ht="15.75" thickBot="1" x14ac:dyDescent="0.3">
      <c r="B134" s="42"/>
      <c r="C134" s="146"/>
      <c r="D134" s="146"/>
      <c r="E134" s="146"/>
      <c r="F134" s="146"/>
      <c r="G134" s="146"/>
      <c r="H134" s="146"/>
      <c r="I134" s="146"/>
      <c r="J134" s="146"/>
      <c r="K134" s="146"/>
      <c r="L134" s="53"/>
    </row>
    <row r="135" spans="2:12" ht="15.75" thickBot="1" x14ac:dyDescent="0.3">
      <c r="B135" s="42"/>
      <c r="C135" s="46">
        <v>0</v>
      </c>
      <c r="D135" s="47" t="s">
        <v>68</v>
      </c>
      <c r="E135" s="47"/>
      <c r="F135" s="47"/>
      <c r="G135" s="47" t="s">
        <v>111</v>
      </c>
      <c r="H135" s="47"/>
      <c r="I135" s="70" t="s">
        <v>112</v>
      </c>
      <c r="J135" s="51">
        <f>C135*1</f>
        <v>0</v>
      </c>
      <c r="K135" s="188" t="s">
        <v>28</v>
      </c>
      <c r="L135" s="53"/>
    </row>
    <row r="136" spans="2:12" ht="15.75" thickBot="1" x14ac:dyDescent="0.3">
      <c r="B136" s="42"/>
      <c r="C136" s="46"/>
      <c r="D136" s="146" t="s">
        <v>13</v>
      </c>
      <c r="E136" s="146"/>
      <c r="F136" s="146"/>
      <c r="G136" s="146" t="s">
        <v>113</v>
      </c>
      <c r="H136" s="146"/>
      <c r="I136" s="191" t="s">
        <v>112</v>
      </c>
      <c r="J136" s="51">
        <f>C136*26/12</f>
        <v>0</v>
      </c>
      <c r="K136" s="56" t="s">
        <v>28</v>
      </c>
      <c r="L136" s="53"/>
    </row>
    <row r="137" spans="2:12" ht="15.75" thickBot="1" x14ac:dyDescent="0.3">
      <c r="B137" s="42"/>
      <c r="C137" s="46">
        <v>0</v>
      </c>
      <c r="D137" s="146" t="s">
        <v>114</v>
      </c>
      <c r="E137" s="146"/>
      <c r="F137" s="146"/>
      <c r="G137" s="146" t="s">
        <v>115</v>
      </c>
      <c r="H137" s="146"/>
      <c r="I137" s="146" t="s">
        <v>112</v>
      </c>
      <c r="J137" s="51">
        <f>C137*24/12</f>
        <v>0</v>
      </c>
      <c r="K137" s="56" t="s">
        <v>28</v>
      </c>
      <c r="L137" s="53"/>
    </row>
    <row r="138" spans="2:12" ht="15.75" thickBot="1" x14ac:dyDescent="0.3">
      <c r="B138" s="42"/>
      <c r="C138" s="46"/>
      <c r="D138" s="71" t="s">
        <v>59</v>
      </c>
      <c r="E138" s="71"/>
      <c r="F138" s="71"/>
      <c r="G138" s="71" t="s">
        <v>102</v>
      </c>
      <c r="H138" s="71"/>
      <c r="I138" s="193" t="s">
        <v>112</v>
      </c>
      <c r="J138" s="51">
        <f>C138*52/12</f>
        <v>0</v>
      </c>
      <c r="K138" s="189" t="s">
        <v>28</v>
      </c>
      <c r="L138" s="53"/>
    </row>
    <row r="139" spans="2:12" ht="15.75" thickBot="1" x14ac:dyDescent="0.3">
      <c r="B139" s="42"/>
      <c r="C139" s="146"/>
      <c r="D139" s="146"/>
      <c r="E139" s="146"/>
      <c r="F139" s="146"/>
      <c r="G139" s="146"/>
      <c r="H139" s="146"/>
      <c r="I139" s="146"/>
      <c r="J139" s="146"/>
      <c r="K139" s="146"/>
      <c r="L139" s="53"/>
    </row>
    <row r="140" spans="2:12" ht="15.75" thickBot="1" x14ac:dyDescent="0.3">
      <c r="B140" s="42"/>
      <c r="C140" s="46">
        <v>0</v>
      </c>
      <c r="D140" s="47" t="s">
        <v>116</v>
      </c>
      <c r="E140" s="47"/>
      <c r="F140" s="72"/>
      <c r="G140" s="120">
        <f>J113</f>
        <v>7.4629319130749252</v>
      </c>
      <c r="H140" s="188" t="s">
        <v>17</v>
      </c>
      <c r="I140" s="146" t="s">
        <v>117</v>
      </c>
      <c r="J140" s="51">
        <f>IF(G140=0,"",C140/G140)</f>
        <v>0</v>
      </c>
      <c r="K140" s="188" t="s">
        <v>118</v>
      </c>
      <c r="L140" s="53"/>
    </row>
    <row r="141" spans="2:12" ht="15.75" thickBot="1" x14ac:dyDescent="0.3">
      <c r="B141" s="42"/>
      <c r="C141" s="46">
        <v>0</v>
      </c>
      <c r="D141" s="146" t="s">
        <v>119</v>
      </c>
      <c r="E141" s="146"/>
      <c r="F141" s="146"/>
      <c r="G141" s="50">
        <v>0</v>
      </c>
      <c r="H141" s="56" t="s">
        <v>17</v>
      </c>
      <c r="I141" s="146"/>
      <c r="J141" s="51" t="str">
        <f>IF(G141=0,"",C141/G141)</f>
        <v/>
      </c>
      <c r="K141" s="56" t="s">
        <v>28</v>
      </c>
      <c r="L141" s="53"/>
    </row>
    <row r="142" spans="2:12" ht="15.75" thickBot="1" x14ac:dyDescent="0.3">
      <c r="B142" s="42"/>
      <c r="C142" s="46">
        <v>0</v>
      </c>
      <c r="D142" s="71" t="s">
        <v>120</v>
      </c>
      <c r="E142" s="71"/>
      <c r="F142" s="73"/>
      <c r="G142" s="50">
        <v>0</v>
      </c>
      <c r="H142" s="189" t="s">
        <v>17</v>
      </c>
      <c r="I142" s="146"/>
      <c r="J142" s="51" t="str">
        <f>IF(G142=0,"",C142/G142)</f>
        <v/>
      </c>
      <c r="K142" s="189" t="s">
        <v>28</v>
      </c>
      <c r="L142" s="53"/>
    </row>
    <row r="143" spans="2:12" ht="15.75" thickBot="1" x14ac:dyDescent="0.3">
      <c r="B143" s="42"/>
      <c r="C143" s="146"/>
      <c r="D143" s="146"/>
      <c r="E143" s="146"/>
      <c r="F143" s="146"/>
      <c r="G143" s="146"/>
      <c r="H143" s="146"/>
      <c r="I143" s="146"/>
      <c r="J143" s="146"/>
      <c r="K143" s="146"/>
      <c r="L143" s="53"/>
    </row>
    <row r="144" spans="2:12" ht="15.75" thickBot="1" x14ac:dyDescent="0.3">
      <c r="B144" s="42"/>
      <c r="C144" s="64">
        <f>IF(M136=TRUE,J135,IF(M137=TRUE,J136,IF(M138=TRUE,J137,IF(M139=TRUE,J138,IF(M141=TRUE,J140,IF(M142=TRUE,J141,IF(M143=TRUE,J142,0)))))))</f>
        <v>0</v>
      </c>
      <c r="D144" s="338" t="s">
        <v>121</v>
      </c>
      <c r="E144" s="339"/>
      <c r="F144" s="336" t="s">
        <v>122</v>
      </c>
      <c r="G144" s="337"/>
      <c r="H144" s="337"/>
      <c r="I144" s="337"/>
      <c r="J144" s="327" t="s">
        <v>123</v>
      </c>
      <c r="K144" s="327"/>
      <c r="L144" s="53"/>
    </row>
    <row r="145" spans="2:12" x14ac:dyDescent="0.25">
      <c r="B145" s="74"/>
      <c r="C145" s="146"/>
      <c r="D145" s="146"/>
      <c r="E145" s="146"/>
      <c r="F145" s="146"/>
      <c r="G145" s="146"/>
      <c r="H145" s="146"/>
      <c r="I145" s="146"/>
      <c r="J145" s="327" t="s">
        <v>124</v>
      </c>
      <c r="K145" s="327"/>
      <c r="L145" s="328"/>
    </row>
    <row r="146" spans="2:12" ht="15.75" thickBot="1" x14ac:dyDescent="0.3">
      <c r="B146" s="42"/>
      <c r="C146" s="146"/>
      <c r="D146" s="146"/>
      <c r="E146" s="146"/>
      <c r="F146" s="146"/>
      <c r="G146" s="146"/>
      <c r="H146" s="146"/>
      <c r="I146" s="146"/>
      <c r="J146" s="146"/>
      <c r="K146" s="146"/>
      <c r="L146" s="53"/>
    </row>
    <row r="147" spans="2:12" ht="15.75" thickBot="1" x14ac:dyDescent="0.3">
      <c r="B147" s="68" t="s">
        <v>125</v>
      </c>
      <c r="C147" s="146"/>
      <c r="D147" s="340" t="s">
        <v>126</v>
      </c>
      <c r="E147" s="341"/>
      <c r="F147" s="341"/>
      <c r="G147" s="342"/>
      <c r="H147" s="146"/>
      <c r="I147" s="146"/>
      <c r="J147" s="146"/>
      <c r="K147" s="146"/>
      <c r="L147" s="53"/>
    </row>
    <row r="148" spans="2:12" ht="15.75" thickBot="1" x14ac:dyDescent="0.3">
      <c r="B148" s="42"/>
      <c r="C148" s="146"/>
      <c r="D148" s="146"/>
      <c r="E148" s="146"/>
      <c r="F148" s="146"/>
      <c r="G148" s="146"/>
      <c r="H148" s="146"/>
      <c r="I148" s="146"/>
      <c r="J148" s="146"/>
      <c r="K148" s="71"/>
      <c r="L148" s="53"/>
    </row>
    <row r="149" spans="2:12" ht="15.75" thickBot="1" x14ac:dyDescent="0.3">
      <c r="B149" s="42"/>
      <c r="C149" s="46">
        <v>0</v>
      </c>
      <c r="D149" s="60" t="s">
        <v>127</v>
      </c>
      <c r="E149" s="47"/>
      <c r="F149" s="72"/>
      <c r="G149" s="120">
        <f>J113</f>
        <v>7.4629319130749252</v>
      </c>
      <c r="H149" s="76" t="s">
        <v>17</v>
      </c>
      <c r="I149" s="139"/>
      <c r="J149" s="51">
        <f>IF(G149=0,"",C149/G149)</f>
        <v>0</v>
      </c>
      <c r="K149" s="56" t="s">
        <v>28</v>
      </c>
      <c r="L149" s="53"/>
    </row>
    <row r="150" spans="2:12" ht="15.75" thickBot="1" x14ac:dyDescent="0.3">
      <c r="B150" s="42"/>
      <c r="C150" s="46">
        <v>0</v>
      </c>
      <c r="D150" s="146" t="s">
        <v>128</v>
      </c>
      <c r="E150" s="146"/>
      <c r="F150" s="146"/>
      <c r="G150" s="50">
        <v>0</v>
      </c>
      <c r="H150" s="77" t="s">
        <v>17</v>
      </c>
      <c r="I150" s="139"/>
      <c r="J150" s="51" t="str">
        <f>IF(G150=0,"",C150/G150)</f>
        <v/>
      </c>
      <c r="K150" s="56" t="s">
        <v>28</v>
      </c>
      <c r="L150" s="53"/>
    </row>
    <row r="151" spans="2:12" ht="15.75" thickBot="1" x14ac:dyDescent="0.3">
      <c r="B151" s="42"/>
      <c r="C151" s="46">
        <v>0</v>
      </c>
      <c r="D151" s="58" t="s">
        <v>129</v>
      </c>
      <c r="E151" s="71"/>
      <c r="F151" s="73"/>
      <c r="G151" s="50">
        <v>0</v>
      </c>
      <c r="H151" s="78" t="s">
        <v>17</v>
      </c>
      <c r="I151" s="139"/>
      <c r="J151" s="51" t="str">
        <f>IF(G151=0,"",C151/G151)</f>
        <v/>
      </c>
      <c r="K151" s="189" t="s">
        <v>28</v>
      </c>
      <c r="L151" s="53"/>
    </row>
    <row r="152" spans="2:12" ht="15.75" thickBot="1" x14ac:dyDescent="0.3">
      <c r="B152" s="42"/>
      <c r="C152" s="146"/>
      <c r="D152" s="146"/>
      <c r="E152" s="146"/>
      <c r="F152" s="146"/>
      <c r="G152" s="146"/>
      <c r="H152" s="146"/>
      <c r="I152" s="146"/>
      <c r="J152" s="146"/>
      <c r="K152" s="146"/>
      <c r="L152" s="53"/>
    </row>
    <row r="153" spans="2:12" ht="15.75" thickBot="1" x14ac:dyDescent="0.3">
      <c r="B153" s="42"/>
      <c r="C153" s="51">
        <f>J149</f>
        <v>0</v>
      </c>
      <c r="D153" s="48" t="s">
        <v>105</v>
      </c>
      <c r="E153" s="146"/>
      <c r="F153" s="146"/>
      <c r="G153" s="148" t="b">
        <v>0</v>
      </c>
      <c r="H153" s="343" t="s">
        <v>130</v>
      </c>
      <c r="I153" s="343"/>
      <c r="J153" s="343"/>
      <c r="K153" s="343"/>
      <c r="L153" s="53"/>
    </row>
    <row r="154" spans="2:12" ht="15.75" thickBot="1" x14ac:dyDescent="0.3">
      <c r="B154" s="42"/>
      <c r="C154" s="51" t="str">
        <f>IF(SUM(C150)=0,"",SUM(C149:C150)/SUM(G149:G150))</f>
        <v/>
      </c>
      <c r="D154" s="62" t="s">
        <v>131</v>
      </c>
      <c r="E154" s="146"/>
      <c r="F154" s="146"/>
      <c r="G154" s="148" t="b">
        <v>0</v>
      </c>
      <c r="H154" s="343"/>
      <c r="I154" s="343"/>
      <c r="J154" s="343"/>
      <c r="K154" s="343"/>
      <c r="L154" s="53"/>
    </row>
    <row r="155" spans="2:12" ht="15.75" thickBot="1" x14ac:dyDescent="0.3">
      <c r="B155" s="42"/>
      <c r="C155" s="51" t="str">
        <f>IF(SUM(C151)=0,"",SUM(C149:C151)/SUM(G149:G151))</f>
        <v/>
      </c>
      <c r="D155" s="63" t="s">
        <v>132</v>
      </c>
      <c r="E155" s="146"/>
      <c r="F155" s="146"/>
      <c r="G155" s="148" t="b">
        <v>0</v>
      </c>
      <c r="H155" s="146"/>
      <c r="I155" s="146"/>
      <c r="J155" s="146"/>
      <c r="K155" s="146"/>
      <c r="L155" s="53"/>
    </row>
    <row r="156" spans="2:12" ht="15.75" thickBot="1" x14ac:dyDescent="0.3">
      <c r="B156" s="42"/>
      <c r="C156" s="146"/>
      <c r="D156" s="146"/>
      <c r="E156" s="146"/>
      <c r="F156" s="146"/>
      <c r="G156" s="146"/>
      <c r="H156" s="146"/>
      <c r="I156" s="146"/>
      <c r="J156" s="146"/>
      <c r="K156" s="146"/>
      <c r="L156" s="53"/>
    </row>
    <row r="157" spans="2:12" ht="15.75" thickBot="1" x14ac:dyDescent="0.3">
      <c r="B157" s="42"/>
      <c r="C157" s="64">
        <f>MIN(C153:C155)</f>
        <v>0</v>
      </c>
      <c r="D157" s="79" t="s">
        <v>133</v>
      </c>
      <c r="E157" s="79"/>
      <c r="F157" s="336" t="s">
        <v>109</v>
      </c>
      <c r="G157" s="337"/>
      <c r="H157" s="337"/>
      <c r="I157" s="337"/>
      <c r="J157" s="51">
        <f>IF(G153=TRUE,C153,IF(G154=TRUE,C154,IF(G155=TRUE,C155,0)))</f>
        <v>0</v>
      </c>
      <c r="K157" s="67">
        <f>IF(J157=0,C157,J157)</f>
        <v>0</v>
      </c>
      <c r="L157" s="53"/>
    </row>
    <row r="158" spans="2:12" x14ac:dyDescent="0.25">
      <c r="B158" s="42"/>
      <c r="C158" s="146"/>
      <c r="D158" s="146"/>
      <c r="E158" s="146"/>
      <c r="F158" s="146"/>
      <c r="G158" s="146"/>
      <c r="H158" s="146"/>
      <c r="I158" s="146"/>
      <c r="J158" s="146"/>
      <c r="K158" s="146"/>
      <c r="L158" s="53"/>
    </row>
    <row r="159" spans="2:12" ht="15.75" thickBot="1" x14ac:dyDescent="0.3">
      <c r="B159" s="42"/>
      <c r="C159" s="146"/>
      <c r="D159" s="146"/>
      <c r="E159" s="146"/>
      <c r="F159" s="146"/>
      <c r="G159" s="146"/>
      <c r="H159" s="146"/>
      <c r="I159" s="146"/>
      <c r="J159" s="146"/>
      <c r="K159" s="146"/>
      <c r="L159" s="53"/>
    </row>
    <row r="160" spans="2:12" ht="15.75" thickBot="1" x14ac:dyDescent="0.3">
      <c r="B160" s="68" t="s">
        <v>6</v>
      </c>
      <c r="C160" s="146"/>
      <c r="D160" s="340" t="s">
        <v>134</v>
      </c>
      <c r="E160" s="341"/>
      <c r="F160" s="341"/>
      <c r="G160" s="342"/>
      <c r="H160" s="146"/>
      <c r="I160" s="146"/>
      <c r="J160" s="146"/>
      <c r="K160" s="146"/>
      <c r="L160" s="53"/>
    </row>
    <row r="161" spans="2:12" ht="15.75" thickBot="1" x14ac:dyDescent="0.3">
      <c r="B161" s="42"/>
      <c r="C161" s="146"/>
      <c r="D161" s="146"/>
      <c r="E161" s="146"/>
      <c r="F161" s="146"/>
      <c r="G161" s="146"/>
      <c r="H161" s="146"/>
      <c r="I161" s="146"/>
      <c r="J161" s="146"/>
      <c r="K161" s="146"/>
      <c r="L161" s="53"/>
    </row>
    <row r="162" spans="2:12" ht="15.75" thickBot="1" x14ac:dyDescent="0.3">
      <c r="B162" s="42"/>
      <c r="C162" s="46">
        <v>0</v>
      </c>
      <c r="D162" s="47" t="s">
        <v>135</v>
      </c>
      <c r="E162" s="47"/>
      <c r="F162" s="47"/>
      <c r="G162" s="344" t="s">
        <v>136</v>
      </c>
      <c r="H162" s="345"/>
      <c r="I162" s="80" t="e">
        <f>SUM(K174*C162)</f>
        <v>#VALUE!</v>
      </c>
      <c r="J162" s="346" t="s">
        <v>137</v>
      </c>
      <c r="K162" s="347"/>
      <c r="L162" s="195"/>
    </row>
    <row r="163" spans="2:12" ht="15.75" thickBot="1" x14ac:dyDescent="0.3">
      <c r="B163" s="42"/>
      <c r="C163" s="46">
        <v>0</v>
      </c>
      <c r="D163" s="146" t="s">
        <v>138</v>
      </c>
      <c r="E163" s="146"/>
      <c r="F163" s="146"/>
      <c r="G163" s="379" t="s">
        <v>136</v>
      </c>
      <c r="H163" s="380"/>
      <c r="I163" s="46"/>
      <c r="J163" s="327" t="s">
        <v>139</v>
      </c>
      <c r="K163" s="348"/>
      <c r="L163" s="53"/>
    </row>
    <row r="164" spans="2:12" ht="15.75" thickBot="1" x14ac:dyDescent="0.3">
      <c r="B164" s="82"/>
      <c r="C164" s="46">
        <v>0</v>
      </c>
      <c r="D164" s="71" t="s">
        <v>140</v>
      </c>
      <c r="E164" s="71"/>
      <c r="F164" s="71"/>
      <c r="G164" s="349" t="s">
        <v>136</v>
      </c>
      <c r="H164" s="350"/>
      <c r="I164" s="46"/>
      <c r="J164" s="351" t="s">
        <v>141</v>
      </c>
      <c r="K164" s="352"/>
      <c r="L164" s="53"/>
    </row>
    <row r="165" spans="2:12" ht="15.75" thickBot="1" x14ac:dyDescent="0.3">
      <c r="B165" s="42"/>
      <c r="C165" s="146"/>
      <c r="D165" s="146"/>
      <c r="E165" s="146"/>
      <c r="F165" s="146"/>
      <c r="G165" s="146"/>
      <c r="H165" s="146"/>
      <c r="I165" s="146"/>
      <c r="J165" s="146"/>
      <c r="K165" s="146"/>
      <c r="L165" s="53"/>
    </row>
    <row r="166" spans="2:12" ht="15.75" thickBot="1" x14ac:dyDescent="0.3">
      <c r="B166" s="42"/>
      <c r="C166" s="51">
        <v>0</v>
      </c>
      <c r="D166" s="60" t="s">
        <v>142</v>
      </c>
      <c r="E166" s="47"/>
      <c r="F166" s="72"/>
      <c r="G166" s="121">
        <f>J113</f>
        <v>7.4629319130749252</v>
      </c>
      <c r="H166" s="85" t="s">
        <v>17</v>
      </c>
      <c r="I166" s="86">
        <f>IF(G166=0,"",C166/G166)</f>
        <v>0</v>
      </c>
      <c r="J166" s="87" t="s">
        <v>143</v>
      </c>
      <c r="K166" s="146"/>
      <c r="L166" s="53"/>
    </row>
    <row r="167" spans="2:12" ht="15.75" thickBot="1" x14ac:dyDescent="0.3">
      <c r="B167" s="42"/>
      <c r="C167" s="51">
        <f>C163-I163</f>
        <v>0</v>
      </c>
      <c r="D167" s="146" t="s">
        <v>144</v>
      </c>
      <c r="E167" s="146"/>
      <c r="F167" s="146"/>
      <c r="G167" s="84">
        <v>0</v>
      </c>
      <c r="H167" s="151" t="s">
        <v>17</v>
      </c>
      <c r="I167" s="86" t="str">
        <f>IF(G167=0,"",C167/G167)</f>
        <v/>
      </c>
      <c r="J167" s="88" t="s">
        <v>143</v>
      </c>
      <c r="K167" s="146"/>
      <c r="L167" s="53"/>
    </row>
    <row r="168" spans="2:12" ht="15.75" thickBot="1" x14ac:dyDescent="0.3">
      <c r="B168" s="42"/>
      <c r="C168" s="51">
        <f>C164-I164</f>
        <v>0</v>
      </c>
      <c r="D168" s="58" t="s">
        <v>144</v>
      </c>
      <c r="E168" s="71"/>
      <c r="F168" s="73"/>
      <c r="G168" s="84">
        <v>0</v>
      </c>
      <c r="H168" s="89" t="s">
        <v>17</v>
      </c>
      <c r="I168" s="86" t="str">
        <f>IF(G168=0,"",C168/G168)</f>
        <v/>
      </c>
      <c r="J168" s="90" t="s">
        <v>143</v>
      </c>
      <c r="K168" s="146"/>
      <c r="L168" s="53"/>
    </row>
    <row r="169" spans="2:12" ht="15.75" thickBot="1" x14ac:dyDescent="0.3">
      <c r="B169" s="42"/>
      <c r="C169" s="146"/>
      <c r="D169" s="146"/>
      <c r="E169" s="146"/>
      <c r="F169" s="146"/>
      <c r="G169" s="146"/>
      <c r="H169" s="146"/>
      <c r="I169" s="146"/>
      <c r="J169" s="146"/>
      <c r="K169" s="146"/>
      <c r="L169" s="53"/>
    </row>
    <row r="170" spans="2:12" ht="15.75" thickBot="1" x14ac:dyDescent="0.3">
      <c r="B170" s="42"/>
      <c r="C170" s="51">
        <f>I166</f>
        <v>0</v>
      </c>
      <c r="D170" s="91" t="s">
        <v>145</v>
      </c>
      <c r="E170" s="48"/>
      <c r="F170" s="146"/>
      <c r="G170" s="148" t="b">
        <v>0</v>
      </c>
      <c r="H170" s="146"/>
      <c r="I170" s="92" t="s">
        <v>146</v>
      </c>
      <c r="J170" s="70"/>
      <c r="K170" s="194"/>
      <c r="L170" s="53"/>
    </row>
    <row r="171" spans="2:12" ht="15.75" thickBot="1" x14ac:dyDescent="0.3">
      <c r="B171" s="42"/>
      <c r="C171" s="51" t="str">
        <f>IF(SUM(C163)=0,"",SUM(C166:C167)/SUM(G166:G167))</f>
        <v/>
      </c>
      <c r="D171" s="94" t="s">
        <v>147</v>
      </c>
      <c r="E171" s="62"/>
      <c r="F171" s="146"/>
      <c r="G171" s="148" t="b">
        <v>0</v>
      </c>
      <c r="H171" s="146"/>
      <c r="I171" s="95" t="s">
        <v>148</v>
      </c>
      <c r="J171" s="191"/>
      <c r="K171" s="192"/>
      <c r="L171" s="53"/>
    </row>
    <row r="172" spans="2:12" ht="15.75" thickBot="1" x14ac:dyDescent="0.3">
      <c r="B172" s="42"/>
      <c r="C172" s="51" t="str">
        <f>IF(SUM(C164)=0,"",SUM(C166:C168)/SUM(G166:G168))</f>
        <v/>
      </c>
      <c r="D172" s="97" t="s">
        <v>149</v>
      </c>
      <c r="E172" s="63"/>
      <c r="F172" s="146"/>
      <c r="G172" s="148" t="b">
        <v>0</v>
      </c>
      <c r="H172" s="146"/>
      <c r="I172" s="95" t="s">
        <v>6</v>
      </c>
      <c r="J172" s="191"/>
      <c r="K172" s="51">
        <f>C163+C164</f>
        <v>0</v>
      </c>
      <c r="L172" s="53"/>
    </row>
    <row r="173" spans="2:12" ht="15.75" thickBot="1" x14ac:dyDescent="0.3">
      <c r="B173" s="42"/>
      <c r="C173" s="146"/>
      <c r="D173" s="146"/>
      <c r="E173" s="146"/>
      <c r="F173" s="146"/>
      <c r="G173" s="146"/>
      <c r="H173" s="146"/>
      <c r="I173" s="95" t="s">
        <v>150</v>
      </c>
      <c r="J173" s="191"/>
      <c r="K173" s="51">
        <f>I163+I164</f>
        <v>0</v>
      </c>
      <c r="L173" s="53"/>
    </row>
    <row r="174" spans="2:12" ht="15.75" thickBot="1" x14ac:dyDescent="0.3">
      <c r="B174" s="42"/>
      <c r="C174" s="146"/>
      <c r="D174" s="139"/>
      <c r="E174" s="139"/>
      <c r="F174" s="139"/>
      <c r="G174" s="146"/>
      <c r="H174" s="146"/>
      <c r="I174" s="98" t="s">
        <v>151</v>
      </c>
      <c r="J174" s="193"/>
      <c r="K174" s="51" t="str">
        <f>IF((K172)=0,"",K173/K172)</f>
        <v/>
      </c>
      <c r="L174" s="53"/>
    </row>
    <row r="175" spans="2:12" ht="15.75" thickBot="1" x14ac:dyDescent="0.3">
      <c r="B175" s="42"/>
      <c r="C175" s="146"/>
      <c r="D175" s="139"/>
      <c r="E175" s="139"/>
      <c r="F175" s="139"/>
      <c r="G175" s="146"/>
      <c r="H175" s="146"/>
      <c r="I175" s="191"/>
      <c r="J175" s="191"/>
      <c r="K175" s="99"/>
      <c r="L175" s="53"/>
    </row>
    <row r="176" spans="2:12" ht="15.75" thickBot="1" x14ac:dyDescent="0.3">
      <c r="B176" s="42"/>
      <c r="C176" s="100">
        <f>MIN(C170:C172)</f>
        <v>0</v>
      </c>
      <c r="D176" s="353" t="s">
        <v>152</v>
      </c>
      <c r="E176" s="354"/>
      <c r="F176" s="336" t="s">
        <v>109</v>
      </c>
      <c r="G176" s="337"/>
      <c r="H176" s="337"/>
      <c r="I176" s="337"/>
      <c r="J176" s="51">
        <f>IF(G170=TRUE,C170,IF(G171=TRUE,C171,IF(G172=TRUE,C172,0)))</f>
        <v>0</v>
      </c>
      <c r="K176" s="67">
        <f>IF(J176=0,C176,J176)</f>
        <v>0</v>
      </c>
      <c r="L176" s="53"/>
    </row>
    <row r="177" spans="2:12" x14ac:dyDescent="0.25">
      <c r="B177" s="42"/>
      <c r="C177" s="146"/>
      <c r="D177" s="146"/>
      <c r="E177" s="146"/>
      <c r="F177" s="146"/>
      <c r="G177" s="146"/>
      <c r="H177" s="146"/>
      <c r="I177" s="146"/>
      <c r="J177" s="146"/>
      <c r="K177" s="146"/>
      <c r="L177" s="53"/>
    </row>
    <row r="178" spans="2:12" ht="15.75" thickBot="1" x14ac:dyDescent="0.3">
      <c r="B178" s="42"/>
      <c r="C178" s="146"/>
      <c r="D178" s="146"/>
      <c r="E178" s="146"/>
      <c r="F178" s="146"/>
      <c r="G178" s="146"/>
      <c r="H178" s="146"/>
      <c r="I178" s="146"/>
      <c r="J178" s="146"/>
      <c r="K178" s="146"/>
      <c r="L178" s="53"/>
    </row>
    <row r="179" spans="2:12" ht="15.75" thickBot="1" x14ac:dyDescent="0.3">
      <c r="B179" s="68" t="s">
        <v>153</v>
      </c>
      <c r="C179" s="146"/>
      <c r="D179" s="101" t="s">
        <v>154</v>
      </c>
      <c r="E179" s="366"/>
      <c r="F179" s="367"/>
      <c r="G179" s="146"/>
      <c r="H179" s="146"/>
      <c r="I179" s="146"/>
      <c r="J179" s="146"/>
      <c r="K179" s="146"/>
      <c r="L179" s="53"/>
    </row>
    <row r="180" spans="2:12" ht="15.75" thickBot="1" x14ac:dyDescent="0.3">
      <c r="B180" s="42"/>
      <c r="C180" s="146"/>
      <c r="D180" s="139"/>
      <c r="E180" s="139"/>
      <c r="F180" s="139"/>
      <c r="G180" s="146"/>
      <c r="H180" s="146"/>
      <c r="I180" s="146"/>
      <c r="J180" s="146"/>
      <c r="K180" s="146"/>
      <c r="L180" s="53"/>
    </row>
    <row r="181" spans="2:12" ht="15.75" thickBot="1" x14ac:dyDescent="0.3">
      <c r="B181" s="42" t="s">
        <v>117</v>
      </c>
      <c r="C181" s="46"/>
      <c r="D181" s="91" t="s">
        <v>155</v>
      </c>
      <c r="E181" s="146"/>
      <c r="F181" s="146"/>
      <c r="G181" s="120">
        <f>J113</f>
        <v>7.4629319130749252</v>
      </c>
      <c r="H181" s="376" t="s">
        <v>17</v>
      </c>
      <c r="I181" s="377"/>
      <c r="J181" s="51">
        <f>IF((G181)=0,"",C181/G181)</f>
        <v>0</v>
      </c>
      <c r="K181" s="188" t="s">
        <v>28</v>
      </c>
      <c r="L181" s="53"/>
    </row>
    <row r="182" spans="2:12" ht="15.75" thickBot="1" x14ac:dyDescent="0.3">
      <c r="B182" s="42"/>
      <c r="C182" s="46"/>
      <c r="D182" s="54" t="s">
        <v>156</v>
      </c>
      <c r="E182" s="57"/>
      <c r="F182" s="146"/>
      <c r="G182" s="50"/>
      <c r="H182" s="376" t="s">
        <v>17</v>
      </c>
      <c r="I182" s="377"/>
      <c r="J182" s="51" t="str">
        <f>IF((G182)=0,"",C182/G182)</f>
        <v/>
      </c>
      <c r="K182" s="56" t="s">
        <v>28</v>
      </c>
      <c r="L182" s="53"/>
    </row>
    <row r="183" spans="2:12" ht="15.75" thickBot="1" x14ac:dyDescent="0.3">
      <c r="B183" s="42"/>
      <c r="C183" s="46"/>
      <c r="D183" s="58" t="s">
        <v>156</v>
      </c>
      <c r="E183" s="57"/>
      <c r="F183" s="146"/>
      <c r="G183" s="187"/>
      <c r="H183" s="378" t="s">
        <v>17</v>
      </c>
      <c r="I183" s="378"/>
      <c r="J183" s="103" t="str">
        <f>IF((G183)=0,"",C183/G183)</f>
        <v/>
      </c>
      <c r="K183" s="189" t="s">
        <v>28</v>
      </c>
      <c r="L183" s="53"/>
    </row>
    <row r="184" spans="2:12" ht="15.75" thickBot="1" x14ac:dyDescent="0.3">
      <c r="B184" s="42"/>
      <c r="C184" s="146"/>
      <c r="D184" s="146"/>
      <c r="E184" s="146"/>
      <c r="F184" s="146"/>
      <c r="G184" s="146"/>
      <c r="H184" s="146"/>
      <c r="I184" s="146"/>
      <c r="J184" s="146"/>
      <c r="K184" s="146"/>
      <c r="L184" s="53"/>
    </row>
    <row r="185" spans="2:12" ht="15.75" thickBot="1" x14ac:dyDescent="0.3">
      <c r="B185" s="42"/>
      <c r="C185" s="51">
        <f>J181</f>
        <v>0</v>
      </c>
      <c r="D185" s="48" t="s">
        <v>157</v>
      </c>
      <c r="E185" s="146"/>
      <c r="F185" s="146"/>
      <c r="G185" s="148" t="b">
        <v>0</v>
      </c>
      <c r="H185" s="146"/>
      <c r="I185" s="146"/>
      <c r="J185" s="146"/>
      <c r="K185" s="146"/>
      <c r="L185" s="53"/>
    </row>
    <row r="186" spans="2:12" ht="15.75" thickBot="1" x14ac:dyDescent="0.3">
      <c r="B186" s="42"/>
      <c r="C186" s="51">
        <f>IF(SUM(G181:G182)=0,"",SUM(C181:C182)/SUM(G181:G182))</f>
        <v>0</v>
      </c>
      <c r="D186" s="62" t="s">
        <v>158</v>
      </c>
      <c r="E186" s="146"/>
      <c r="F186" s="146"/>
      <c r="G186" s="148" t="b">
        <v>0</v>
      </c>
      <c r="H186" s="146"/>
      <c r="I186" s="146"/>
      <c r="J186" s="146"/>
      <c r="K186" s="146"/>
      <c r="L186" s="53"/>
    </row>
    <row r="187" spans="2:12" ht="15.75" thickBot="1" x14ac:dyDescent="0.3">
      <c r="B187" s="42"/>
      <c r="C187" s="51">
        <f>IF(SUM(G181:G183)=0,"",SUM(C181:C183)/SUM(G181:G183))</f>
        <v>0</v>
      </c>
      <c r="D187" s="63" t="s">
        <v>159</v>
      </c>
      <c r="E187" s="146"/>
      <c r="F187" s="146"/>
      <c r="G187" s="148" t="b">
        <v>0</v>
      </c>
      <c r="H187" s="146"/>
      <c r="I187" s="146"/>
      <c r="J187" s="146"/>
      <c r="K187" s="146"/>
      <c r="L187" s="53"/>
    </row>
    <row r="188" spans="2:12" ht="15.75" thickBot="1" x14ac:dyDescent="0.3">
      <c r="B188" s="42"/>
      <c r="C188" s="146"/>
      <c r="D188" s="146" t="s">
        <v>117</v>
      </c>
      <c r="E188" s="146"/>
      <c r="F188" s="146"/>
      <c r="G188" s="146"/>
      <c r="H188" s="146"/>
      <c r="I188" s="146"/>
      <c r="J188" s="146"/>
      <c r="K188" s="146"/>
      <c r="L188" s="53"/>
    </row>
    <row r="189" spans="2:12" ht="15.75" thickBot="1" x14ac:dyDescent="0.3">
      <c r="B189" s="42"/>
      <c r="C189" s="64">
        <f>MIN(C185,C186,C187)</f>
        <v>0</v>
      </c>
      <c r="D189" s="353" t="s">
        <v>160</v>
      </c>
      <c r="E189" s="354"/>
      <c r="F189" s="336" t="s">
        <v>109</v>
      </c>
      <c r="G189" s="337"/>
      <c r="H189" s="337"/>
      <c r="I189" s="337"/>
      <c r="J189" s="51">
        <f>IF(G185=TRUE,C185,IF(G186=TRUE,C186,IF(G187=TRUE,C187,0)))</f>
        <v>0</v>
      </c>
      <c r="K189" s="67">
        <f>IF(J189=0,C189,J189)</f>
        <v>0</v>
      </c>
      <c r="L189" s="53"/>
    </row>
    <row r="190" spans="2:12" x14ac:dyDescent="0.25">
      <c r="B190" s="42"/>
      <c r="C190" s="146"/>
      <c r="D190" s="146"/>
      <c r="E190" s="146"/>
      <c r="F190" s="146"/>
      <c r="G190" s="146"/>
      <c r="H190" s="146"/>
      <c r="I190" s="146"/>
      <c r="J190" s="146"/>
      <c r="K190" s="146"/>
      <c r="L190" s="53"/>
    </row>
    <row r="191" spans="2:12" ht="15.75" thickBot="1" x14ac:dyDescent="0.3">
      <c r="B191" s="42"/>
      <c r="C191" s="146"/>
      <c r="D191" s="146"/>
      <c r="E191" s="146"/>
      <c r="F191" s="146"/>
      <c r="G191" s="146"/>
      <c r="H191" s="146"/>
      <c r="I191" s="146"/>
      <c r="J191" s="146"/>
      <c r="K191" s="146"/>
      <c r="L191" s="53"/>
    </row>
    <row r="192" spans="2:12" ht="15.75" thickBot="1" x14ac:dyDescent="0.3">
      <c r="B192" s="68" t="s">
        <v>161</v>
      </c>
      <c r="C192" s="146"/>
      <c r="D192" s="101" t="s">
        <v>154</v>
      </c>
      <c r="E192" s="366"/>
      <c r="F192" s="367"/>
      <c r="G192" s="146"/>
      <c r="H192" s="146"/>
      <c r="I192" s="146"/>
      <c r="J192" s="146"/>
      <c r="K192" s="146"/>
      <c r="L192" s="53"/>
    </row>
    <row r="193" spans="2:13" ht="15.75" thickBot="1" x14ac:dyDescent="0.3">
      <c r="B193" s="42"/>
      <c r="C193" s="146"/>
      <c r="D193" s="146"/>
      <c r="E193" s="146"/>
      <c r="F193" s="146"/>
      <c r="G193" s="146"/>
      <c r="H193" s="146"/>
      <c r="I193" s="146"/>
      <c r="J193" s="146"/>
      <c r="K193" s="146"/>
      <c r="L193" s="53"/>
    </row>
    <row r="194" spans="2:13" ht="15.75" thickBot="1" x14ac:dyDescent="0.3">
      <c r="B194" s="42"/>
      <c r="C194" s="46">
        <v>0</v>
      </c>
      <c r="D194" s="47" t="s">
        <v>162</v>
      </c>
      <c r="E194" s="47"/>
      <c r="F194" s="47"/>
      <c r="G194" s="47"/>
      <c r="H194" s="47"/>
      <c r="I194" s="48"/>
      <c r="J194" s="103">
        <f>C194</f>
        <v>0</v>
      </c>
      <c r="K194" s="188" t="s">
        <v>28</v>
      </c>
      <c r="L194" s="104" t="b">
        <v>0</v>
      </c>
    </row>
    <row r="195" spans="2:13" ht="15.75" thickBot="1" x14ac:dyDescent="0.3">
      <c r="B195" s="42"/>
      <c r="C195" s="46">
        <v>0</v>
      </c>
      <c r="D195" s="146" t="s">
        <v>163</v>
      </c>
      <c r="E195" s="146"/>
      <c r="F195" s="146"/>
      <c r="G195" s="146"/>
      <c r="H195" s="146"/>
      <c r="I195" s="62"/>
      <c r="J195" s="103">
        <f>C195/12</f>
        <v>0</v>
      </c>
      <c r="K195" s="189" t="s">
        <v>28</v>
      </c>
      <c r="L195" s="104" t="b">
        <v>0</v>
      </c>
    </row>
    <row r="196" spans="2:13" ht="15.75" thickBot="1" x14ac:dyDescent="0.3">
      <c r="B196" s="42"/>
      <c r="C196" s="46"/>
      <c r="D196" s="146" t="s">
        <v>164</v>
      </c>
      <c r="E196" s="146"/>
      <c r="F196" s="146"/>
      <c r="G196" s="146"/>
      <c r="H196" s="146"/>
      <c r="I196" s="105"/>
      <c r="J196" s="152"/>
      <c r="K196" s="146"/>
      <c r="L196" s="53"/>
    </row>
    <row r="197" spans="2:13" ht="15.75" thickBot="1" x14ac:dyDescent="0.3">
      <c r="B197" s="42"/>
      <c r="C197" s="106"/>
      <c r="D197" s="146" t="s">
        <v>165</v>
      </c>
      <c r="E197" s="146"/>
      <c r="F197" s="146"/>
      <c r="G197" s="146"/>
      <c r="H197" s="146"/>
      <c r="I197" s="105"/>
      <c r="J197" s="152"/>
      <c r="K197" s="146"/>
      <c r="L197" s="53"/>
    </row>
    <row r="198" spans="2:13" ht="15.75" thickBot="1" x14ac:dyDescent="0.3">
      <c r="B198" s="42"/>
      <c r="C198" s="80">
        <f>C196*C197/12</f>
        <v>0</v>
      </c>
      <c r="D198" s="139" t="s">
        <v>166</v>
      </c>
      <c r="E198" s="146"/>
      <c r="F198" s="146"/>
      <c r="G198" s="146"/>
      <c r="H198" s="146"/>
      <c r="I198" s="105"/>
      <c r="J198" s="152"/>
      <c r="K198" s="146"/>
      <c r="L198" s="53"/>
    </row>
    <row r="199" spans="2:13" ht="15.75" thickBot="1" x14ac:dyDescent="0.3">
      <c r="B199" s="42"/>
      <c r="C199" s="80">
        <f>IF(L194=TRUE,(J194+C198),IF(L195=TRUE,(J195+C198),0))</f>
        <v>0</v>
      </c>
      <c r="D199" s="107" t="s">
        <v>167</v>
      </c>
      <c r="E199" s="71"/>
      <c r="F199" s="71"/>
      <c r="G199" s="71"/>
      <c r="H199" s="71"/>
      <c r="I199" s="108"/>
      <c r="J199" s="152"/>
      <c r="K199" s="146"/>
      <c r="L199" s="53"/>
    </row>
    <row r="200" spans="2:13" ht="15.75" thickBot="1" x14ac:dyDescent="0.3">
      <c r="B200" s="42"/>
      <c r="C200" s="139"/>
      <c r="D200" s="139"/>
      <c r="E200" s="146"/>
      <c r="F200" s="146"/>
      <c r="G200" s="146"/>
      <c r="H200" s="146"/>
      <c r="I200" s="152"/>
      <c r="J200" s="152"/>
      <c r="K200" s="146"/>
      <c r="L200" s="53"/>
    </row>
    <row r="201" spans="2:13" ht="15.75" thickBot="1" x14ac:dyDescent="0.3">
      <c r="B201" s="109" t="s">
        <v>168</v>
      </c>
      <c r="C201" s="139" t="s">
        <v>169</v>
      </c>
      <c r="D201" s="139"/>
      <c r="E201" s="146"/>
      <c r="F201" s="146"/>
      <c r="G201" s="146"/>
      <c r="H201" s="146"/>
      <c r="I201" s="152"/>
      <c r="J201" s="152"/>
      <c r="K201" s="146"/>
      <c r="L201" s="53"/>
    </row>
    <row r="202" spans="2:13" ht="15.75" thickBot="1" x14ac:dyDescent="0.3">
      <c r="B202" s="42"/>
      <c r="C202" s="139"/>
      <c r="D202" s="139"/>
      <c r="E202" s="146"/>
      <c r="F202" s="146"/>
      <c r="G202" s="146"/>
      <c r="H202" s="146"/>
      <c r="I202" s="152"/>
      <c r="J202" s="152"/>
      <c r="K202" s="146"/>
      <c r="L202" s="53"/>
    </row>
    <row r="203" spans="2:13" ht="15.75" thickBot="1" x14ac:dyDescent="0.3">
      <c r="B203" s="42"/>
      <c r="C203" s="46">
        <v>0</v>
      </c>
      <c r="D203" s="110" t="s">
        <v>170</v>
      </c>
      <c r="E203" s="57"/>
      <c r="F203" s="146"/>
      <c r="G203" s="51">
        <f>SUM(C203/12)</f>
        <v>0</v>
      </c>
      <c r="H203" s="345" t="s">
        <v>171</v>
      </c>
      <c r="I203" s="368"/>
      <c r="J203" s="369" t="s">
        <v>172</v>
      </c>
      <c r="K203" s="370"/>
      <c r="L203" s="104" t="b">
        <v>0</v>
      </c>
    </row>
    <row r="204" spans="2:13" ht="15.75" thickBot="1" x14ac:dyDescent="0.3">
      <c r="B204" s="42"/>
      <c r="C204" s="46">
        <v>0</v>
      </c>
      <c r="D204" s="112" t="s">
        <v>170</v>
      </c>
      <c r="E204" s="57"/>
      <c r="F204" s="146"/>
      <c r="G204" s="51">
        <f>SUM(C203+C204)/24</f>
        <v>0</v>
      </c>
      <c r="H204" s="350" t="s">
        <v>173</v>
      </c>
      <c r="I204" s="371"/>
      <c r="J204" s="369"/>
      <c r="K204" s="370"/>
      <c r="L204" s="104" t="b">
        <v>0</v>
      </c>
    </row>
    <row r="205" spans="2:13" x14ac:dyDescent="0.25">
      <c r="B205" s="42"/>
      <c r="C205" s="139"/>
      <c r="D205" s="139"/>
      <c r="E205" s="146"/>
      <c r="F205" s="146"/>
      <c r="G205" s="146"/>
      <c r="H205" s="146"/>
      <c r="I205" s="152"/>
      <c r="J205" s="152"/>
      <c r="K205" s="146"/>
      <c r="L205" s="114">
        <f>IF(L203=TRUE,G203,IF(L204=TRUE,G204,0))</f>
        <v>0</v>
      </c>
    </row>
    <row r="206" spans="2:13" ht="15.75" thickBot="1" x14ac:dyDescent="0.3">
      <c r="B206" s="42"/>
      <c r="C206" s="139"/>
      <c r="D206" s="139"/>
      <c r="E206" s="146"/>
      <c r="F206" s="146"/>
      <c r="G206" s="146"/>
      <c r="H206" s="146"/>
      <c r="I206" s="152"/>
      <c r="J206" s="152"/>
      <c r="K206" s="146"/>
      <c r="L206" s="53"/>
      <c r="M206" s="38" t="s">
        <v>187</v>
      </c>
    </row>
    <row r="207" spans="2:13" ht="15.75" thickBot="1" x14ac:dyDescent="0.3">
      <c r="B207" s="372" t="s">
        <v>174</v>
      </c>
      <c r="C207" s="373"/>
      <c r="D207" s="80">
        <f>SUM(C199+C144+K130+K157+K176+K189)-(L205)</f>
        <v>0</v>
      </c>
      <c r="E207" s="146"/>
      <c r="F207" s="146"/>
      <c r="G207" s="146"/>
      <c r="H207" s="146"/>
      <c r="I207" s="152"/>
      <c r="J207" s="152"/>
      <c r="K207" s="146"/>
      <c r="L207" s="53"/>
      <c r="M207" s="230">
        <f>D207-C110</f>
        <v>0</v>
      </c>
    </row>
    <row r="208" spans="2:13" ht="15.75" thickBot="1" x14ac:dyDescent="0.3">
      <c r="B208" s="115"/>
      <c r="C208" s="116"/>
      <c r="D208" s="116"/>
      <c r="E208" s="116"/>
      <c r="F208" s="116"/>
      <c r="G208" s="116"/>
      <c r="H208" s="116"/>
      <c r="I208" s="116"/>
      <c r="J208" s="116"/>
      <c r="K208" s="116"/>
      <c r="L208" s="117"/>
    </row>
    <row r="209" spans="2:12" ht="15.75" thickBot="1" x14ac:dyDescent="0.3">
      <c r="B209" s="42"/>
      <c r="C209" s="146"/>
      <c r="D209" s="146"/>
      <c r="E209" s="146"/>
      <c r="F209" s="146"/>
      <c r="G209" s="146"/>
      <c r="H209" s="146"/>
      <c r="I209" s="146"/>
      <c r="J209" s="146"/>
      <c r="K209" s="146"/>
      <c r="L209" s="53"/>
    </row>
    <row r="210" spans="2:12" ht="15.75" thickBot="1" x14ac:dyDescent="0.3">
      <c r="B210" s="374" t="s">
        <v>175</v>
      </c>
      <c r="C210" s="375"/>
      <c r="D210" s="139"/>
      <c r="E210" s="139"/>
      <c r="F210" s="139"/>
      <c r="G210" s="139"/>
      <c r="H210" s="139"/>
      <c r="I210" s="139"/>
      <c r="J210" s="139"/>
      <c r="K210" s="139"/>
      <c r="L210" s="43"/>
    </row>
    <row r="211" spans="2:12" x14ac:dyDescent="0.25">
      <c r="B211" s="355"/>
      <c r="C211" s="356"/>
      <c r="D211" s="357"/>
      <c r="E211" s="357"/>
      <c r="F211" s="357"/>
      <c r="G211" s="357"/>
      <c r="H211" s="357"/>
      <c r="I211" s="357"/>
      <c r="J211" s="357"/>
      <c r="K211" s="357"/>
      <c r="L211" s="358"/>
    </row>
    <row r="212" spans="2:12" x14ac:dyDescent="0.25">
      <c r="B212" s="355"/>
      <c r="C212" s="356"/>
      <c r="D212" s="356"/>
      <c r="E212" s="356"/>
      <c r="F212" s="356"/>
      <c r="G212" s="356"/>
      <c r="H212" s="356"/>
      <c r="I212" s="356"/>
      <c r="J212" s="356"/>
      <c r="K212" s="356"/>
      <c r="L212" s="359"/>
    </row>
    <row r="213" spans="2:12" x14ac:dyDescent="0.25">
      <c r="B213" s="355"/>
      <c r="C213" s="356"/>
      <c r="D213" s="356"/>
      <c r="E213" s="356"/>
      <c r="F213" s="356"/>
      <c r="G213" s="356"/>
      <c r="H213" s="356"/>
      <c r="I213" s="356"/>
      <c r="J213" s="356"/>
      <c r="K213" s="356"/>
      <c r="L213" s="359"/>
    </row>
    <row r="214" spans="2:12" x14ac:dyDescent="0.25">
      <c r="B214" s="355"/>
      <c r="C214" s="356"/>
      <c r="D214" s="356"/>
      <c r="E214" s="356"/>
      <c r="F214" s="356"/>
      <c r="G214" s="356"/>
      <c r="H214" s="356"/>
      <c r="I214" s="356"/>
      <c r="J214" s="356"/>
      <c r="K214" s="356"/>
      <c r="L214" s="359"/>
    </row>
    <row r="215" spans="2:12" x14ac:dyDescent="0.25">
      <c r="B215" s="355"/>
      <c r="C215" s="356"/>
      <c r="D215" s="356"/>
      <c r="E215" s="356"/>
      <c r="F215" s="356"/>
      <c r="G215" s="356"/>
      <c r="H215" s="356"/>
      <c r="I215" s="356"/>
      <c r="J215" s="356"/>
      <c r="K215" s="356"/>
      <c r="L215" s="359"/>
    </row>
    <row r="216" spans="2:12" x14ac:dyDescent="0.25">
      <c r="B216" s="355"/>
      <c r="C216" s="356"/>
      <c r="D216" s="356"/>
      <c r="E216" s="356"/>
      <c r="F216" s="356"/>
      <c r="G216" s="356"/>
      <c r="H216" s="356"/>
      <c r="I216" s="356"/>
      <c r="J216" s="356"/>
      <c r="K216" s="356"/>
      <c r="L216" s="359"/>
    </row>
    <row r="217" spans="2:12" x14ac:dyDescent="0.25">
      <c r="B217" s="355"/>
      <c r="C217" s="356"/>
      <c r="D217" s="356"/>
      <c r="E217" s="356"/>
      <c r="F217" s="356"/>
      <c r="G217" s="356"/>
      <c r="H217" s="356"/>
      <c r="I217" s="356"/>
      <c r="J217" s="356"/>
      <c r="K217" s="356"/>
      <c r="L217" s="359"/>
    </row>
    <row r="218" spans="2:12" ht="15.75" thickBot="1" x14ac:dyDescent="0.3">
      <c r="B218" s="360"/>
      <c r="C218" s="361"/>
      <c r="D218" s="361"/>
      <c r="E218" s="361"/>
      <c r="F218" s="361"/>
      <c r="G218" s="361"/>
      <c r="H218" s="361"/>
      <c r="I218" s="361"/>
      <c r="J218" s="361"/>
      <c r="K218" s="361"/>
      <c r="L218" s="362"/>
    </row>
  </sheetData>
  <sheetProtection algorithmName="SHA-512" hashValue="BLYKzNdBQDFxqtX1OzGu7MC/fX/6EWaWb1j70SWAohrmfn76g7KeN6iKuQhoUxWAqbmX2Riusx/d/WSijgQDHw==" saltValue="yT4j+OAMoS1v36XqNjbt8Q==" spinCount="100000" sheet="1" objects="1" scenarios="1"/>
  <customSheetViews>
    <customSheetView guid="{A6CB2953-6BFE-4768-9F5B-5123071203AA}" state="hidden">
      <selection activeCell="M19" sqref="M19"/>
      <pageMargins left="0.7" right="0.7" top="0.75" bottom="0.75" header="0.3" footer="0.3"/>
      <pageSetup orientation="portrait" r:id="rId1"/>
    </customSheetView>
  </customSheetViews>
  <mergeCells count="72">
    <mergeCell ref="J203:K204"/>
    <mergeCell ref="H204:I204"/>
    <mergeCell ref="B207:C207"/>
    <mergeCell ref="B210:C210"/>
    <mergeCell ref="B211:L218"/>
    <mergeCell ref="H183:I183"/>
    <mergeCell ref="D189:E189"/>
    <mergeCell ref="F189:I189"/>
    <mergeCell ref="E192:F192"/>
    <mergeCell ref="H203:I203"/>
    <mergeCell ref="D176:E176"/>
    <mergeCell ref="F176:I176"/>
    <mergeCell ref="E179:F179"/>
    <mergeCell ref="H181:I181"/>
    <mergeCell ref="H182:I182"/>
    <mergeCell ref="G162:H162"/>
    <mergeCell ref="J162:K162"/>
    <mergeCell ref="G163:H163"/>
    <mergeCell ref="J163:K163"/>
    <mergeCell ref="G164:H164"/>
    <mergeCell ref="J164:K164"/>
    <mergeCell ref="J145:L145"/>
    <mergeCell ref="D147:G147"/>
    <mergeCell ref="H153:K154"/>
    <mergeCell ref="F157:I157"/>
    <mergeCell ref="D160:G160"/>
    <mergeCell ref="B118:L118"/>
    <mergeCell ref="F130:I130"/>
    <mergeCell ref="D144:E144"/>
    <mergeCell ref="F144:I144"/>
    <mergeCell ref="J144:K144"/>
    <mergeCell ref="D111:J112"/>
    <mergeCell ref="C115:D115"/>
    <mergeCell ref="C116:D116"/>
    <mergeCell ref="J116:K116"/>
    <mergeCell ref="C117:D117"/>
    <mergeCell ref="B102:L109"/>
    <mergeCell ref="C8:D8"/>
    <mergeCell ref="J7:K7"/>
    <mergeCell ref="E83:F83"/>
    <mergeCell ref="H94:I94"/>
    <mergeCell ref="J94:K95"/>
    <mergeCell ref="H95:I95"/>
    <mergeCell ref="B98:C98"/>
    <mergeCell ref="B101:C101"/>
    <mergeCell ref="E70:F70"/>
    <mergeCell ref="H72:I72"/>
    <mergeCell ref="H73:I73"/>
    <mergeCell ref="H74:I74"/>
    <mergeCell ref="D80:E80"/>
    <mergeCell ref="F80:I80"/>
    <mergeCell ref="G54:H54"/>
    <mergeCell ref="J54:K54"/>
    <mergeCell ref="G55:H55"/>
    <mergeCell ref="J55:K55"/>
    <mergeCell ref="D67:E67"/>
    <mergeCell ref="F67:I67"/>
    <mergeCell ref="D38:G38"/>
    <mergeCell ref="H44:K45"/>
    <mergeCell ref="F48:I48"/>
    <mergeCell ref="D51:G51"/>
    <mergeCell ref="G53:H53"/>
    <mergeCell ref="J53:K53"/>
    <mergeCell ref="J36:L36"/>
    <mergeCell ref="D2:J3"/>
    <mergeCell ref="C6:D6"/>
    <mergeCell ref="C7:D7"/>
    <mergeCell ref="B9:L9"/>
    <mergeCell ref="F21:I21"/>
    <mergeCell ref="D35:E35"/>
    <mergeCell ref="F35:I35"/>
    <mergeCell ref="J35:K35"/>
  </mergeCells>
  <conditionalFormatting sqref="C57 I53 C76">
    <cfRule type="expression" dxfId="3" priority="4" stopIfTrue="1">
      <formula>ISERROR(C53)</formula>
    </cfRule>
  </conditionalFormatting>
  <conditionalFormatting sqref="C166 I162 C185">
    <cfRule type="expression" dxfId="2" priority="3" stopIfTrue="1">
      <formula>ISERROR(C162)</formula>
    </cfRule>
  </conditionalFormatting>
  <conditionalFormatting sqref="M98">
    <cfRule type="cellIs" dxfId="1" priority="2" operator="lessThan">
      <formula>0</formula>
    </cfRule>
  </conditionalFormatting>
  <conditionalFormatting sqref="M207">
    <cfRule type="cellIs" dxfId="0" priority="1" operator="lessThan">
      <formula>0</formula>
    </cfRule>
  </conditionalFormatting>
  <dataValidations count="44">
    <dataValidation type="list" allowBlank="1" showInputMessage="1" showErrorMessage="1" sqref="C88 IY88 SU88 ACQ88 AMM88 AWI88 BGE88 BQA88 BZW88 CJS88 CTO88 DDK88 DNG88 DXC88 EGY88 EQU88 FAQ88 FKM88 FUI88 GEE88 GOA88 GXW88 HHS88 HRO88 IBK88 ILG88 IVC88 JEY88 JOU88 JYQ88 KIM88 KSI88 LCE88 LMA88 LVW88 MFS88 MPO88 MZK88 NJG88 NTC88 OCY88 OMU88 OWQ88 PGM88 PQI88 QAE88 QKA88 QTW88 RDS88 RNO88 RXK88 SHG88 SRC88 TAY88 TKU88 TUQ88 UEM88 UOI88 UYE88 VIA88 VRW88 WBS88 WLO88 WVK88 C65624 IY65624 SU65624 ACQ65624 AMM65624 AWI65624 BGE65624 BQA65624 BZW65624 CJS65624 CTO65624 DDK65624 DNG65624 DXC65624 EGY65624 EQU65624 FAQ65624 FKM65624 FUI65624 GEE65624 GOA65624 GXW65624 HHS65624 HRO65624 IBK65624 ILG65624 IVC65624 JEY65624 JOU65624 JYQ65624 KIM65624 KSI65624 LCE65624 LMA65624 LVW65624 MFS65624 MPO65624 MZK65624 NJG65624 NTC65624 OCY65624 OMU65624 OWQ65624 PGM65624 PQI65624 QAE65624 QKA65624 QTW65624 RDS65624 RNO65624 RXK65624 SHG65624 SRC65624 TAY65624 TKU65624 TUQ65624 UEM65624 UOI65624 UYE65624 VIA65624 VRW65624 WBS65624 WLO65624 WVK65624 C131160 IY131160 SU131160 ACQ131160 AMM131160 AWI131160 BGE131160 BQA131160 BZW131160 CJS131160 CTO131160 DDK131160 DNG131160 DXC131160 EGY131160 EQU131160 FAQ131160 FKM131160 FUI131160 GEE131160 GOA131160 GXW131160 HHS131160 HRO131160 IBK131160 ILG131160 IVC131160 JEY131160 JOU131160 JYQ131160 KIM131160 KSI131160 LCE131160 LMA131160 LVW131160 MFS131160 MPO131160 MZK131160 NJG131160 NTC131160 OCY131160 OMU131160 OWQ131160 PGM131160 PQI131160 QAE131160 QKA131160 QTW131160 RDS131160 RNO131160 RXK131160 SHG131160 SRC131160 TAY131160 TKU131160 TUQ131160 UEM131160 UOI131160 UYE131160 VIA131160 VRW131160 WBS131160 WLO131160 WVK131160 C196696 IY196696 SU196696 ACQ196696 AMM196696 AWI196696 BGE196696 BQA196696 BZW196696 CJS196696 CTO196696 DDK196696 DNG196696 DXC196696 EGY196696 EQU196696 FAQ196696 FKM196696 FUI196696 GEE196696 GOA196696 GXW196696 HHS196696 HRO196696 IBK196696 ILG196696 IVC196696 JEY196696 JOU196696 JYQ196696 KIM196696 KSI196696 LCE196696 LMA196696 LVW196696 MFS196696 MPO196696 MZK196696 NJG196696 NTC196696 OCY196696 OMU196696 OWQ196696 PGM196696 PQI196696 QAE196696 QKA196696 QTW196696 RDS196696 RNO196696 RXK196696 SHG196696 SRC196696 TAY196696 TKU196696 TUQ196696 UEM196696 UOI196696 UYE196696 VIA196696 VRW196696 WBS196696 WLO196696 WVK196696 C262232 IY262232 SU262232 ACQ262232 AMM262232 AWI262232 BGE262232 BQA262232 BZW262232 CJS262232 CTO262232 DDK262232 DNG262232 DXC262232 EGY262232 EQU262232 FAQ262232 FKM262232 FUI262232 GEE262232 GOA262232 GXW262232 HHS262232 HRO262232 IBK262232 ILG262232 IVC262232 JEY262232 JOU262232 JYQ262232 KIM262232 KSI262232 LCE262232 LMA262232 LVW262232 MFS262232 MPO262232 MZK262232 NJG262232 NTC262232 OCY262232 OMU262232 OWQ262232 PGM262232 PQI262232 QAE262232 QKA262232 QTW262232 RDS262232 RNO262232 RXK262232 SHG262232 SRC262232 TAY262232 TKU262232 TUQ262232 UEM262232 UOI262232 UYE262232 VIA262232 VRW262232 WBS262232 WLO262232 WVK262232 C327768 IY327768 SU327768 ACQ327768 AMM327768 AWI327768 BGE327768 BQA327768 BZW327768 CJS327768 CTO327768 DDK327768 DNG327768 DXC327768 EGY327768 EQU327768 FAQ327768 FKM327768 FUI327768 GEE327768 GOA327768 GXW327768 HHS327768 HRO327768 IBK327768 ILG327768 IVC327768 JEY327768 JOU327768 JYQ327768 KIM327768 KSI327768 LCE327768 LMA327768 LVW327768 MFS327768 MPO327768 MZK327768 NJG327768 NTC327768 OCY327768 OMU327768 OWQ327768 PGM327768 PQI327768 QAE327768 QKA327768 QTW327768 RDS327768 RNO327768 RXK327768 SHG327768 SRC327768 TAY327768 TKU327768 TUQ327768 UEM327768 UOI327768 UYE327768 VIA327768 VRW327768 WBS327768 WLO327768 WVK327768 C393304 IY393304 SU393304 ACQ393304 AMM393304 AWI393304 BGE393304 BQA393304 BZW393304 CJS393304 CTO393304 DDK393304 DNG393304 DXC393304 EGY393304 EQU393304 FAQ393304 FKM393304 FUI393304 GEE393304 GOA393304 GXW393304 HHS393304 HRO393304 IBK393304 ILG393304 IVC393304 JEY393304 JOU393304 JYQ393304 KIM393304 KSI393304 LCE393304 LMA393304 LVW393304 MFS393304 MPO393304 MZK393304 NJG393304 NTC393304 OCY393304 OMU393304 OWQ393304 PGM393304 PQI393304 QAE393304 QKA393304 QTW393304 RDS393304 RNO393304 RXK393304 SHG393304 SRC393304 TAY393304 TKU393304 TUQ393304 UEM393304 UOI393304 UYE393304 VIA393304 VRW393304 WBS393304 WLO393304 WVK393304 C458840 IY458840 SU458840 ACQ458840 AMM458840 AWI458840 BGE458840 BQA458840 BZW458840 CJS458840 CTO458840 DDK458840 DNG458840 DXC458840 EGY458840 EQU458840 FAQ458840 FKM458840 FUI458840 GEE458840 GOA458840 GXW458840 HHS458840 HRO458840 IBK458840 ILG458840 IVC458840 JEY458840 JOU458840 JYQ458840 KIM458840 KSI458840 LCE458840 LMA458840 LVW458840 MFS458840 MPO458840 MZK458840 NJG458840 NTC458840 OCY458840 OMU458840 OWQ458840 PGM458840 PQI458840 QAE458840 QKA458840 QTW458840 RDS458840 RNO458840 RXK458840 SHG458840 SRC458840 TAY458840 TKU458840 TUQ458840 UEM458840 UOI458840 UYE458840 VIA458840 VRW458840 WBS458840 WLO458840 WVK458840 C524376 IY524376 SU524376 ACQ524376 AMM524376 AWI524376 BGE524376 BQA524376 BZW524376 CJS524376 CTO524376 DDK524376 DNG524376 DXC524376 EGY524376 EQU524376 FAQ524376 FKM524376 FUI524376 GEE524376 GOA524376 GXW524376 HHS524376 HRO524376 IBK524376 ILG524376 IVC524376 JEY524376 JOU524376 JYQ524376 KIM524376 KSI524376 LCE524376 LMA524376 LVW524376 MFS524376 MPO524376 MZK524376 NJG524376 NTC524376 OCY524376 OMU524376 OWQ524376 PGM524376 PQI524376 QAE524376 QKA524376 QTW524376 RDS524376 RNO524376 RXK524376 SHG524376 SRC524376 TAY524376 TKU524376 TUQ524376 UEM524376 UOI524376 UYE524376 VIA524376 VRW524376 WBS524376 WLO524376 WVK524376 C589912 IY589912 SU589912 ACQ589912 AMM589912 AWI589912 BGE589912 BQA589912 BZW589912 CJS589912 CTO589912 DDK589912 DNG589912 DXC589912 EGY589912 EQU589912 FAQ589912 FKM589912 FUI589912 GEE589912 GOA589912 GXW589912 HHS589912 HRO589912 IBK589912 ILG589912 IVC589912 JEY589912 JOU589912 JYQ589912 KIM589912 KSI589912 LCE589912 LMA589912 LVW589912 MFS589912 MPO589912 MZK589912 NJG589912 NTC589912 OCY589912 OMU589912 OWQ589912 PGM589912 PQI589912 QAE589912 QKA589912 QTW589912 RDS589912 RNO589912 RXK589912 SHG589912 SRC589912 TAY589912 TKU589912 TUQ589912 UEM589912 UOI589912 UYE589912 VIA589912 VRW589912 WBS589912 WLO589912 WVK589912 C655448 IY655448 SU655448 ACQ655448 AMM655448 AWI655448 BGE655448 BQA655448 BZW655448 CJS655448 CTO655448 DDK655448 DNG655448 DXC655448 EGY655448 EQU655448 FAQ655448 FKM655448 FUI655448 GEE655448 GOA655448 GXW655448 HHS655448 HRO655448 IBK655448 ILG655448 IVC655448 JEY655448 JOU655448 JYQ655448 KIM655448 KSI655448 LCE655448 LMA655448 LVW655448 MFS655448 MPO655448 MZK655448 NJG655448 NTC655448 OCY655448 OMU655448 OWQ655448 PGM655448 PQI655448 QAE655448 QKA655448 QTW655448 RDS655448 RNO655448 RXK655448 SHG655448 SRC655448 TAY655448 TKU655448 TUQ655448 UEM655448 UOI655448 UYE655448 VIA655448 VRW655448 WBS655448 WLO655448 WVK655448 C720984 IY720984 SU720984 ACQ720984 AMM720984 AWI720984 BGE720984 BQA720984 BZW720984 CJS720984 CTO720984 DDK720984 DNG720984 DXC720984 EGY720984 EQU720984 FAQ720984 FKM720984 FUI720984 GEE720984 GOA720984 GXW720984 HHS720984 HRO720984 IBK720984 ILG720984 IVC720984 JEY720984 JOU720984 JYQ720984 KIM720984 KSI720984 LCE720984 LMA720984 LVW720984 MFS720984 MPO720984 MZK720984 NJG720984 NTC720984 OCY720984 OMU720984 OWQ720984 PGM720984 PQI720984 QAE720984 QKA720984 QTW720984 RDS720984 RNO720984 RXK720984 SHG720984 SRC720984 TAY720984 TKU720984 TUQ720984 UEM720984 UOI720984 UYE720984 VIA720984 VRW720984 WBS720984 WLO720984 WVK720984 C786520 IY786520 SU786520 ACQ786520 AMM786520 AWI786520 BGE786520 BQA786520 BZW786520 CJS786520 CTO786520 DDK786520 DNG786520 DXC786520 EGY786520 EQU786520 FAQ786520 FKM786520 FUI786520 GEE786520 GOA786520 GXW786520 HHS786520 HRO786520 IBK786520 ILG786520 IVC786520 JEY786520 JOU786520 JYQ786520 KIM786520 KSI786520 LCE786520 LMA786520 LVW786520 MFS786520 MPO786520 MZK786520 NJG786520 NTC786520 OCY786520 OMU786520 OWQ786520 PGM786520 PQI786520 QAE786520 QKA786520 QTW786520 RDS786520 RNO786520 RXK786520 SHG786520 SRC786520 TAY786520 TKU786520 TUQ786520 UEM786520 UOI786520 UYE786520 VIA786520 VRW786520 WBS786520 WLO786520 WVK786520 C852056 IY852056 SU852056 ACQ852056 AMM852056 AWI852056 BGE852056 BQA852056 BZW852056 CJS852056 CTO852056 DDK852056 DNG852056 DXC852056 EGY852056 EQU852056 FAQ852056 FKM852056 FUI852056 GEE852056 GOA852056 GXW852056 HHS852056 HRO852056 IBK852056 ILG852056 IVC852056 JEY852056 JOU852056 JYQ852056 KIM852056 KSI852056 LCE852056 LMA852056 LVW852056 MFS852056 MPO852056 MZK852056 NJG852056 NTC852056 OCY852056 OMU852056 OWQ852056 PGM852056 PQI852056 QAE852056 QKA852056 QTW852056 RDS852056 RNO852056 RXK852056 SHG852056 SRC852056 TAY852056 TKU852056 TUQ852056 UEM852056 UOI852056 UYE852056 VIA852056 VRW852056 WBS852056 WLO852056 WVK852056 C917592 IY917592 SU917592 ACQ917592 AMM917592 AWI917592 BGE917592 BQA917592 BZW917592 CJS917592 CTO917592 DDK917592 DNG917592 DXC917592 EGY917592 EQU917592 FAQ917592 FKM917592 FUI917592 GEE917592 GOA917592 GXW917592 HHS917592 HRO917592 IBK917592 ILG917592 IVC917592 JEY917592 JOU917592 JYQ917592 KIM917592 KSI917592 LCE917592 LMA917592 LVW917592 MFS917592 MPO917592 MZK917592 NJG917592 NTC917592 OCY917592 OMU917592 OWQ917592 PGM917592 PQI917592 QAE917592 QKA917592 QTW917592 RDS917592 RNO917592 RXK917592 SHG917592 SRC917592 TAY917592 TKU917592 TUQ917592 UEM917592 UOI917592 UYE917592 VIA917592 VRW917592 WBS917592 WLO917592 WVK917592 C983128 IY983128 SU983128 ACQ983128 AMM983128 AWI983128 BGE983128 BQA983128 BZW983128 CJS983128 CTO983128 DDK983128 DNG983128 DXC983128 EGY983128 EQU983128 FAQ983128 FKM983128 FUI983128 GEE983128 GOA983128 GXW983128 HHS983128 HRO983128 IBK983128 ILG983128 IVC983128 JEY983128 JOU983128 JYQ983128 KIM983128 KSI983128 LCE983128 LMA983128 LVW983128 MFS983128 MPO983128 MZK983128 NJG983128 NTC983128 OCY983128 OMU983128 OWQ983128 PGM983128 PQI983128 QAE983128 QKA983128 QTW983128 RDS983128 RNO983128 RXK983128 SHG983128 SRC983128 TAY983128 TKU983128 TUQ983128 UEM983128 UOI983128 UYE983128 VIA983128 VRW983128 WBS983128 WLO983128 WVK983128 C197" xr:uid="{DB8A6916-A690-48EA-B333-8EBFF34B061C}">
      <formula1>"1%,2%,3%,4%,5%,6%,7%,8%,9%,10%,11%,12%,13%,14%,15%,16%,17%,18%,19%,20%,21%,22%,23%,24%,25%"</formula1>
    </dataValidation>
    <dataValidation allowBlank="1" showInputMessage="1" showErrorMessage="1" prompt="Enter amount from check or direct deposit and 1099.  Worksheet will provide monthly comparison average. Check the amount used to qualify, then enter the annual income from this source that is not taxed. The worksheet will apply a 25% adjustment and add to" sqref="B83 IX83 ST83 ACP83 AML83 AWH83 BGD83 BPZ83 BZV83 CJR83 CTN83 DDJ83 DNF83 DXB83 EGX83 EQT83 FAP83 FKL83 FUH83 GED83 GNZ83 GXV83 HHR83 HRN83 IBJ83 ILF83 IVB83 JEX83 JOT83 JYP83 KIL83 KSH83 LCD83 LLZ83 LVV83 MFR83 MPN83 MZJ83 NJF83 NTB83 OCX83 OMT83 OWP83 PGL83 PQH83 QAD83 QJZ83 QTV83 RDR83 RNN83 RXJ83 SHF83 SRB83 TAX83 TKT83 TUP83 UEL83 UOH83 UYD83 VHZ83 VRV83 WBR83 WLN83 WVJ83 B65619 IX65619 ST65619 ACP65619 AML65619 AWH65619 BGD65619 BPZ65619 BZV65619 CJR65619 CTN65619 DDJ65619 DNF65619 DXB65619 EGX65619 EQT65619 FAP65619 FKL65619 FUH65619 GED65619 GNZ65619 GXV65619 HHR65619 HRN65619 IBJ65619 ILF65619 IVB65619 JEX65619 JOT65619 JYP65619 KIL65619 KSH65619 LCD65619 LLZ65619 LVV65619 MFR65619 MPN65619 MZJ65619 NJF65619 NTB65619 OCX65619 OMT65619 OWP65619 PGL65619 PQH65619 QAD65619 QJZ65619 QTV65619 RDR65619 RNN65619 RXJ65619 SHF65619 SRB65619 TAX65619 TKT65619 TUP65619 UEL65619 UOH65619 UYD65619 VHZ65619 VRV65619 WBR65619 WLN65619 WVJ65619 B131155 IX131155 ST131155 ACP131155 AML131155 AWH131155 BGD131155 BPZ131155 BZV131155 CJR131155 CTN131155 DDJ131155 DNF131155 DXB131155 EGX131155 EQT131155 FAP131155 FKL131155 FUH131155 GED131155 GNZ131155 GXV131155 HHR131155 HRN131155 IBJ131155 ILF131155 IVB131155 JEX131155 JOT131155 JYP131155 KIL131155 KSH131155 LCD131155 LLZ131155 LVV131155 MFR131155 MPN131155 MZJ131155 NJF131155 NTB131155 OCX131155 OMT131155 OWP131155 PGL131155 PQH131155 QAD131155 QJZ131155 QTV131155 RDR131155 RNN131155 RXJ131155 SHF131155 SRB131155 TAX131155 TKT131155 TUP131155 UEL131155 UOH131155 UYD131155 VHZ131155 VRV131155 WBR131155 WLN131155 WVJ131155 B196691 IX196691 ST196691 ACP196691 AML196691 AWH196691 BGD196691 BPZ196691 BZV196691 CJR196691 CTN196691 DDJ196691 DNF196691 DXB196691 EGX196691 EQT196691 FAP196691 FKL196691 FUH196691 GED196691 GNZ196691 GXV196691 HHR196691 HRN196691 IBJ196691 ILF196691 IVB196691 JEX196691 JOT196691 JYP196691 KIL196691 KSH196691 LCD196691 LLZ196691 LVV196691 MFR196691 MPN196691 MZJ196691 NJF196691 NTB196691 OCX196691 OMT196691 OWP196691 PGL196691 PQH196691 QAD196691 QJZ196691 QTV196691 RDR196691 RNN196691 RXJ196691 SHF196691 SRB196691 TAX196691 TKT196691 TUP196691 UEL196691 UOH196691 UYD196691 VHZ196691 VRV196691 WBR196691 WLN196691 WVJ196691 B262227 IX262227 ST262227 ACP262227 AML262227 AWH262227 BGD262227 BPZ262227 BZV262227 CJR262227 CTN262227 DDJ262227 DNF262227 DXB262227 EGX262227 EQT262227 FAP262227 FKL262227 FUH262227 GED262227 GNZ262227 GXV262227 HHR262227 HRN262227 IBJ262227 ILF262227 IVB262227 JEX262227 JOT262227 JYP262227 KIL262227 KSH262227 LCD262227 LLZ262227 LVV262227 MFR262227 MPN262227 MZJ262227 NJF262227 NTB262227 OCX262227 OMT262227 OWP262227 PGL262227 PQH262227 QAD262227 QJZ262227 QTV262227 RDR262227 RNN262227 RXJ262227 SHF262227 SRB262227 TAX262227 TKT262227 TUP262227 UEL262227 UOH262227 UYD262227 VHZ262227 VRV262227 WBR262227 WLN262227 WVJ262227 B327763 IX327763 ST327763 ACP327763 AML327763 AWH327763 BGD327763 BPZ327763 BZV327763 CJR327763 CTN327763 DDJ327763 DNF327763 DXB327763 EGX327763 EQT327763 FAP327763 FKL327763 FUH327763 GED327763 GNZ327763 GXV327763 HHR327763 HRN327763 IBJ327763 ILF327763 IVB327763 JEX327763 JOT327763 JYP327763 KIL327763 KSH327763 LCD327763 LLZ327763 LVV327763 MFR327763 MPN327763 MZJ327763 NJF327763 NTB327763 OCX327763 OMT327763 OWP327763 PGL327763 PQH327763 QAD327763 QJZ327763 QTV327763 RDR327763 RNN327763 RXJ327763 SHF327763 SRB327763 TAX327763 TKT327763 TUP327763 UEL327763 UOH327763 UYD327763 VHZ327763 VRV327763 WBR327763 WLN327763 WVJ327763 B393299 IX393299 ST393299 ACP393299 AML393299 AWH393299 BGD393299 BPZ393299 BZV393299 CJR393299 CTN393299 DDJ393299 DNF393299 DXB393299 EGX393299 EQT393299 FAP393299 FKL393299 FUH393299 GED393299 GNZ393299 GXV393299 HHR393299 HRN393299 IBJ393299 ILF393299 IVB393299 JEX393299 JOT393299 JYP393299 KIL393299 KSH393299 LCD393299 LLZ393299 LVV393299 MFR393299 MPN393299 MZJ393299 NJF393299 NTB393299 OCX393299 OMT393299 OWP393299 PGL393299 PQH393299 QAD393299 QJZ393299 QTV393299 RDR393299 RNN393299 RXJ393299 SHF393299 SRB393299 TAX393299 TKT393299 TUP393299 UEL393299 UOH393299 UYD393299 VHZ393299 VRV393299 WBR393299 WLN393299 WVJ393299 B458835 IX458835 ST458835 ACP458835 AML458835 AWH458835 BGD458835 BPZ458835 BZV458835 CJR458835 CTN458835 DDJ458835 DNF458835 DXB458835 EGX458835 EQT458835 FAP458835 FKL458835 FUH458835 GED458835 GNZ458835 GXV458835 HHR458835 HRN458835 IBJ458835 ILF458835 IVB458835 JEX458835 JOT458835 JYP458835 KIL458835 KSH458835 LCD458835 LLZ458835 LVV458835 MFR458835 MPN458835 MZJ458835 NJF458835 NTB458835 OCX458835 OMT458835 OWP458835 PGL458835 PQH458835 QAD458835 QJZ458835 QTV458835 RDR458835 RNN458835 RXJ458835 SHF458835 SRB458835 TAX458835 TKT458835 TUP458835 UEL458835 UOH458835 UYD458835 VHZ458835 VRV458835 WBR458835 WLN458835 WVJ458835 B524371 IX524371 ST524371 ACP524371 AML524371 AWH524371 BGD524371 BPZ524371 BZV524371 CJR524371 CTN524371 DDJ524371 DNF524371 DXB524371 EGX524371 EQT524371 FAP524371 FKL524371 FUH524371 GED524371 GNZ524371 GXV524371 HHR524371 HRN524371 IBJ524371 ILF524371 IVB524371 JEX524371 JOT524371 JYP524371 KIL524371 KSH524371 LCD524371 LLZ524371 LVV524371 MFR524371 MPN524371 MZJ524371 NJF524371 NTB524371 OCX524371 OMT524371 OWP524371 PGL524371 PQH524371 QAD524371 QJZ524371 QTV524371 RDR524371 RNN524371 RXJ524371 SHF524371 SRB524371 TAX524371 TKT524371 TUP524371 UEL524371 UOH524371 UYD524371 VHZ524371 VRV524371 WBR524371 WLN524371 WVJ524371 B589907 IX589907 ST589907 ACP589907 AML589907 AWH589907 BGD589907 BPZ589907 BZV589907 CJR589907 CTN589907 DDJ589907 DNF589907 DXB589907 EGX589907 EQT589907 FAP589907 FKL589907 FUH589907 GED589907 GNZ589907 GXV589907 HHR589907 HRN589907 IBJ589907 ILF589907 IVB589907 JEX589907 JOT589907 JYP589907 KIL589907 KSH589907 LCD589907 LLZ589907 LVV589907 MFR589907 MPN589907 MZJ589907 NJF589907 NTB589907 OCX589907 OMT589907 OWP589907 PGL589907 PQH589907 QAD589907 QJZ589907 QTV589907 RDR589907 RNN589907 RXJ589907 SHF589907 SRB589907 TAX589907 TKT589907 TUP589907 UEL589907 UOH589907 UYD589907 VHZ589907 VRV589907 WBR589907 WLN589907 WVJ589907 B655443 IX655443 ST655443 ACP655443 AML655443 AWH655443 BGD655443 BPZ655443 BZV655443 CJR655443 CTN655443 DDJ655443 DNF655443 DXB655443 EGX655443 EQT655443 FAP655443 FKL655443 FUH655443 GED655443 GNZ655443 GXV655443 HHR655443 HRN655443 IBJ655443 ILF655443 IVB655443 JEX655443 JOT655443 JYP655443 KIL655443 KSH655443 LCD655443 LLZ655443 LVV655443 MFR655443 MPN655443 MZJ655443 NJF655443 NTB655443 OCX655443 OMT655443 OWP655443 PGL655443 PQH655443 QAD655443 QJZ655443 QTV655443 RDR655443 RNN655443 RXJ655443 SHF655443 SRB655443 TAX655443 TKT655443 TUP655443 UEL655443 UOH655443 UYD655443 VHZ655443 VRV655443 WBR655443 WLN655443 WVJ655443 B720979 IX720979 ST720979 ACP720979 AML720979 AWH720979 BGD720979 BPZ720979 BZV720979 CJR720979 CTN720979 DDJ720979 DNF720979 DXB720979 EGX720979 EQT720979 FAP720979 FKL720979 FUH720979 GED720979 GNZ720979 GXV720979 HHR720979 HRN720979 IBJ720979 ILF720979 IVB720979 JEX720979 JOT720979 JYP720979 KIL720979 KSH720979 LCD720979 LLZ720979 LVV720979 MFR720979 MPN720979 MZJ720979 NJF720979 NTB720979 OCX720979 OMT720979 OWP720979 PGL720979 PQH720979 QAD720979 QJZ720979 QTV720979 RDR720979 RNN720979 RXJ720979 SHF720979 SRB720979 TAX720979 TKT720979 TUP720979 UEL720979 UOH720979 UYD720979 VHZ720979 VRV720979 WBR720979 WLN720979 WVJ720979 B786515 IX786515 ST786515 ACP786515 AML786515 AWH786515 BGD786515 BPZ786515 BZV786515 CJR786515 CTN786515 DDJ786515 DNF786515 DXB786515 EGX786515 EQT786515 FAP786515 FKL786515 FUH786515 GED786515 GNZ786515 GXV786515 HHR786515 HRN786515 IBJ786515 ILF786515 IVB786515 JEX786515 JOT786515 JYP786515 KIL786515 KSH786515 LCD786515 LLZ786515 LVV786515 MFR786515 MPN786515 MZJ786515 NJF786515 NTB786515 OCX786515 OMT786515 OWP786515 PGL786515 PQH786515 QAD786515 QJZ786515 QTV786515 RDR786515 RNN786515 RXJ786515 SHF786515 SRB786515 TAX786515 TKT786515 TUP786515 UEL786515 UOH786515 UYD786515 VHZ786515 VRV786515 WBR786515 WLN786515 WVJ786515 B852051 IX852051 ST852051 ACP852051 AML852051 AWH852051 BGD852051 BPZ852051 BZV852051 CJR852051 CTN852051 DDJ852051 DNF852051 DXB852051 EGX852051 EQT852051 FAP852051 FKL852051 FUH852051 GED852051 GNZ852051 GXV852051 HHR852051 HRN852051 IBJ852051 ILF852051 IVB852051 JEX852051 JOT852051 JYP852051 KIL852051 KSH852051 LCD852051 LLZ852051 LVV852051 MFR852051 MPN852051 MZJ852051 NJF852051 NTB852051 OCX852051 OMT852051 OWP852051 PGL852051 PQH852051 QAD852051 QJZ852051 QTV852051 RDR852051 RNN852051 RXJ852051 SHF852051 SRB852051 TAX852051 TKT852051 TUP852051 UEL852051 UOH852051 UYD852051 VHZ852051 VRV852051 WBR852051 WLN852051 WVJ852051 B917587 IX917587 ST917587 ACP917587 AML917587 AWH917587 BGD917587 BPZ917587 BZV917587 CJR917587 CTN917587 DDJ917587 DNF917587 DXB917587 EGX917587 EQT917587 FAP917587 FKL917587 FUH917587 GED917587 GNZ917587 GXV917587 HHR917587 HRN917587 IBJ917587 ILF917587 IVB917587 JEX917587 JOT917587 JYP917587 KIL917587 KSH917587 LCD917587 LLZ917587 LVV917587 MFR917587 MPN917587 MZJ917587 NJF917587 NTB917587 OCX917587 OMT917587 OWP917587 PGL917587 PQH917587 QAD917587 QJZ917587 QTV917587 RDR917587 RNN917587 RXJ917587 SHF917587 SRB917587 TAX917587 TKT917587 TUP917587 UEL917587 UOH917587 UYD917587 VHZ917587 VRV917587 WBR917587 WLN917587 WVJ917587 B983123 IX983123 ST983123 ACP983123 AML983123 AWH983123 BGD983123 BPZ983123 BZV983123 CJR983123 CTN983123 DDJ983123 DNF983123 DXB983123 EGX983123 EQT983123 FAP983123 FKL983123 FUH983123 GED983123 GNZ983123 GXV983123 HHR983123 HRN983123 IBJ983123 ILF983123 IVB983123 JEX983123 JOT983123 JYP983123 KIL983123 KSH983123 LCD983123 LLZ983123 LVV983123 MFR983123 MPN983123 MZJ983123 NJF983123 NTB983123 OCX983123 OMT983123 OWP983123 PGL983123 PQH983123 QAD983123 QJZ983123 QTV983123 RDR983123 RNN983123 RXJ983123 SHF983123 SRB983123 TAX983123 TKT983123 TUP983123 UEL983123 UOH983123 UYD983123 VHZ983123 VRV983123 WBR983123 WLN983123 WVJ983123 B192" xr:uid="{16765723-BAE0-439F-BB30-4EC5DD18CEF2}"/>
    <dataValidation allowBlank="1" showInputMessage="1" showErrorMessage="1" prompt="Enter income source, YTD, and previous earnings from W-2 or tax return." sqref="B70 IX70 ST70 ACP70 AML70 AWH70 BGD70 BPZ70 BZV70 CJR70 CTN70 DDJ70 DNF70 DXB70 EGX70 EQT70 FAP70 FKL70 FUH70 GED70 GNZ70 GXV70 HHR70 HRN70 IBJ70 ILF70 IVB70 JEX70 JOT70 JYP70 KIL70 KSH70 LCD70 LLZ70 LVV70 MFR70 MPN70 MZJ70 NJF70 NTB70 OCX70 OMT70 OWP70 PGL70 PQH70 QAD70 QJZ70 QTV70 RDR70 RNN70 RXJ70 SHF70 SRB70 TAX70 TKT70 TUP70 UEL70 UOH70 UYD70 VHZ70 VRV70 WBR70 WLN70 WVJ70 B65606 IX65606 ST65606 ACP65606 AML65606 AWH65606 BGD65606 BPZ65606 BZV65606 CJR65606 CTN65606 DDJ65606 DNF65606 DXB65606 EGX65606 EQT65606 FAP65606 FKL65606 FUH65606 GED65606 GNZ65606 GXV65606 HHR65606 HRN65606 IBJ65606 ILF65606 IVB65606 JEX65606 JOT65606 JYP65606 KIL65606 KSH65606 LCD65606 LLZ65606 LVV65606 MFR65606 MPN65606 MZJ65606 NJF65606 NTB65606 OCX65606 OMT65606 OWP65606 PGL65606 PQH65606 QAD65606 QJZ65606 QTV65606 RDR65606 RNN65606 RXJ65606 SHF65606 SRB65606 TAX65606 TKT65606 TUP65606 UEL65606 UOH65606 UYD65606 VHZ65606 VRV65606 WBR65606 WLN65606 WVJ65606 B131142 IX131142 ST131142 ACP131142 AML131142 AWH131142 BGD131142 BPZ131142 BZV131142 CJR131142 CTN131142 DDJ131142 DNF131142 DXB131142 EGX131142 EQT131142 FAP131142 FKL131142 FUH131142 GED131142 GNZ131142 GXV131142 HHR131142 HRN131142 IBJ131142 ILF131142 IVB131142 JEX131142 JOT131142 JYP131142 KIL131142 KSH131142 LCD131142 LLZ131142 LVV131142 MFR131142 MPN131142 MZJ131142 NJF131142 NTB131142 OCX131142 OMT131142 OWP131142 PGL131142 PQH131142 QAD131142 QJZ131142 QTV131142 RDR131142 RNN131142 RXJ131142 SHF131142 SRB131142 TAX131142 TKT131142 TUP131142 UEL131142 UOH131142 UYD131142 VHZ131142 VRV131142 WBR131142 WLN131142 WVJ131142 B196678 IX196678 ST196678 ACP196678 AML196678 AWH196678 BGD196678 BPZ196678 BZV196678 CJR196678 CTN196678 DDJ196678 DNF196678 DXB196678 EGX196678 EQT196678 FAP196678 FKL196678 FUH196678 GED196678 GNZ196678 GXV196678 HHR196678 HRN196678 IBJ196678 ILF196678 IVB196678 JEX196678 JOT196678 JYP196678 KIL196678 KSH196678 LCD196678 LLZ196678 LVV196678 MFR196678 MPN196678 MZJ196678 NJF196678 NTB196678 OCX196678 OMT196678 OWP196678 PGL196678 PQH196678 QAD196678 QJZ196678 QTV196678 RDR196678 RNN196678 RXJ196678 SHF196678 SRB196678 TAX196678 TKT196678 TUP196678 UEL196678 UOH196678 UYD196678 VHZ196678 VRV196678 WBR196678 WLN196678 WVJ196678 B262214 IX262214 ST262214 ACP262214 AML262214 AWH262214 BGD262214 BPZ262214 BZV262214 CJR262214 CTN262214 DDJ262214 DNF262214 DXB262214 EGX262214 EQT262214 FAP262214 FKL262214 FUH262214 GED262214 GNZ262214 GXV262214 HHR262214 HRN262214 IBJ262214 ILF262214 IVB262214 JEX262214 JOT262214 JYP262214 KIL262214 KSH262214 LCD262214 LLZ262214 LVV262214 MFR262214 MPN262214 MZJ262214 NJF262214 NTB262214 OCX262214 OMT262214 OWP262214 PGL262214 PQH262214 QAD262214 QJZ262214 QTV262214 RDR262214 RNN262214 RXJ262214 SHF262214 SRB262214 TAX262214 TKT262214 TUP262214 UEL262214 UOH262214 UYD262214 VHZ262214 VRV262214 WBR262214 WLN262214 WVJ262214 B327750 IX327750 ST327750 ACP327750 AML327750 AWH327750 BGD327750 BPZ327750 BZV327750 CJR327750 CTN327750 DDJ327750 DNF327750 DXB327750 EGX327750 EQT327750 FAP327750 FKL327750 FUH327750 GED327750 GNZ327750 GXV327750 HHR327750 HRN327750 IBJ327750 ILF327750 IVB327750 JEX327750 JOT327750 JYP327750 KIL327750 KSH327750 LCD327750 LLZ327750 LVV327750 MFR327750 MPN327750 MZJ327750 NJF327750 NTB327750 OCX327750 OMT327750 OWP327750 PGL327750 PQH327750 QAD327750 QJZ327750 QTV327750 RDR327750 RNN327750 RXJ327750 SHF327750 SRB327750 TAX327750 TKT327750 TUP327750 UEL327750 UOH327750 UYD327750 VHZ327750 VRV327750 WBR327750 WLN327750 WVJ327750 B393286 IX393286 ST393286 ACP393286 AML393286 AWH393286 BGD393286 BPZ393286 BZV393286 CJR393286 CTN393286 DDJ393286 DNF393286 DXB393286 EGX393286 EQT393286 FAP393286 FKL393286 FUH393286 GED393286 GNZ393286 GXV393286 HHR393286 HRN393286 IBJ393286 ILF393286 IVB393286 JEX393286 JOT393286 JYP393286 KIL393286 KSH393286 LCD393286 LLZ393286 LVV393286 MFR393286 MPN393286 MZJ393286 NJF393286 NTB393286 OCX393286 OMT393286 OWP393286 PGL393286 PQH393286 QAD393286 QJZ393286 QTV393286 RDR393286 RNN393286 RXJ393286 SHF393286 SRB393286 TAX393286 TKT393286 TUP393286 UEL393286 UOH393286 UYD393286 VHZ393286 VRV393286 WBR393286 WLN393286 WVJ393286 B458822 IX458822 ST458822 ACP458822 AML458822 AWH458822 BGD458822 BPZ458822 BZV458822 CJR458822 CTN458822 DDJ458822 DNF458822 DXB458822 EGX458822 EQT458822 FAP458822 FKL458822 FUH458822 GED458822 GNZ458822 GXV458822 HHR458822 HRN458822 IBJ458822 ILF458822 IVB458822 JEX458822 JOT458822 JYP458822 KIL458822 KSH458822 LCD458822 LLZ458822 LVV458822 MFR458822 MPN458822 MZJ458822 NJF458822 NTB458822 OCX458822 OMT458822 OWP458822 PGL458822 PQH458822 QAD458822 QJZ458822 QTV458822 RDR458822 RNN458822 RXJ458822 SHF458822 SRB458822 TAX458822 TKT458822 TUP458822 UEL458822 UOH458822 UYD458822 VHZ458822 VRV458822 WBR458822 WLN458822 WVJ458822 B524358 IX524358 ST524358 ACP524358 AML524358 AWH524358 BGD524358 BPZ524358 BZV524358 CJR524358 CTN524358 DDJ524358 DNF524358 DXB524358 EGX524358 EQT524358 FAP524358 FKL524358 FUH524358 GED524358 GNZ524358 GXV524358 HHR524358 HRN524358 IBJ524358 ILF524358 IVB524358 JEX524358 JOT524358 JYP524358 KIL524358 KSH524358 LCD524358 LLZ524358 LVV524358 MFR524358 MPN524358 MZJ524358 NJF524358 NTB524358 OCX524358 OMT524358 OWP524358 PGL524358 PQH524358 QAD524358 QJZ524358 QTV524358 RDR524358 RNN524358 RXJ524358 SHF524358 SRB524358 TAX524358 TKT524358 TUP524358 UEL524358 UOH524358 UYD524358 VHZ524358 VRV524358 WBR524358 WLN524358 WVJ524358 B589894 IX589894 ST589894 ACP589894 AML589894 AWH589894 BGD589894 BPZ589894 BZV589894 CJR589894 CTN589894 DDJ589894 DNF589894 DXB589894 EGX589894 EQT589894 FAP589894 FKL589894 FUH589894 GED589894 GNZ589894 GXV589894 HHR589894 HRN589894 IBJ589894 ILF589894 IVB589894 JEX589894 JOT589894 JYP589894 KIL589894 KSH589894 LCD589894 LLZ589894 LVV589894 MFR589894 MPN589894 MZJ589894 NJF589894 NTB589894 OCX589894 OMT589894 OWP589894 PGL589894 PQH589894 QAD589894 QJZ589894 QTV589894 RDR589894 RNN589894 RXJ589894 SHF589894 SRB589894 TAX589894 TKT589894 TUP589894 UEL589894 UOH589894 UYD589894 VHZ589894 VRV589894 WBR589894 WLN589894 WVJ589894 B655430 IX655430 ST655430 ACP655430 AML655430 AWH655430 BGD655430 BPZ655430 BZV655430 CJR655430 CTN655430 DDJ655430 DNF655430 DXB655430 EGX655430 EQT655430 FAP655430 FKL655430 FUH655430 GED655430 GNZ655430 GXV655430 HHR655430 HRN655430 IBJ655430 ILF655430 IVB655430 JEX655430 JOT655430 JYP655430 KIL655430 KSH655430 LCD655430 LLZ655430 LVV655430 MFR655430 MPN655430 MZJ655430 NJF655430 NTB655430 OCX655430 OMT655430 OWP655430 PGL655430 PQH655430 QAD655430 QJZ655430 QTV655430 RDR655430 RNN655430 RXJ655430 SHF655430 SRB655430 TAX655430 TKT655430 TUP655430 UEL655430 UOH655430 UYD655430 VHZ655430 VRV655430 WBR655430 WLN655430 WVJ655430 B720966 IX720966 ST720966 ACP720966 AML720966 AWH720966 BGD720966 BPZ720966 BZV720966 CJR720966 CTN720966 DDJ720966 DNF720966 DXB720966 EGX720966 EQT720966 FAP720966 FKL720966 FUH720966 GED720966 GNZ720966 GXV720966 HHR720966 HRN720966 IBJ720966 ILF720966 IVB720966 JEX720966 JOT720966 JYP720966 KIL720966 KSH720966 LCD720966 LLZ720966 LVV720966 MFR720966 MPN720966 MZJ720966 NJF720966 NTB720966 OCX720966 OMT720966 OWP720966 PGL720966 PQH720966 QAD720966 QJZ720966 QTV720966 RDR720966 RNN720966 RXJ720966 SHF720966 SRB720966 TAX720966 TKT720966 TUP720966 UEL720966 UOH720966 UYD720966 VHZ720966 VRV720966 WBR720966 WLN720966 WVJ720966 B786502 IX786502 ST786502 ACP786502 AML786502 AWH786502 BGD786502 BPZ786502 BZV786502 CJR786502 CTN786502 DDJ786502 DNF786502 DXB786502 EGX786502 EQT786502 FAP786502 FKL786502 FUH786502 GED786502 GNZ786502 GXV786502 HHR786502 HRN786502 IBJ786502 ILF786502 IVB786502 JEX786502 JOT786502 JYP786502 KIL786502 KSH786502 LCD786502 LLZ786502 LVV786502 MFR786502 MPN786502 MZJ786502 NJF786502 NTB786502 OCX786502 OMT786502 OWP786502 PGL786502 PQH786502 QAD786502 QJZ786502 QTV786502 RDR786502 RNN786502 RXJ786502 SHF786502 SRB786502 TAX786502 TKT786502 TUP786502 UEL786502 UOH786502 UYD786502 VHZ786502 VRV786502 WBR786502 WLN786502 WVJ786502 B852038 IX852038 ST852038 ACP852038 AML852038 AWH852038 BGD852038 BPZ852038 BZV852038 CJR852038 CTN852038 DDJ852038 DNF852038 DXB852038 EGX852038 EQT852038 FAP852038 FKL852038 FUH852038 GED852038 GNZ852038 GXV852038 HHR852038 HRN852038 IBJ852038 ILF852038 IVB852038 JEX852038 JOT852038 JYP852038 KIL852038 KSH852038 LCD852038 LLZ852038 LVV852038 MFR852038 MPN852038 MZJ852038 NJF852038 NTB852038 OCX852038 OMT852038 OWP852038 PGL852038 PQH852038 QAD852038 QJZ852038 QTV852038 RDR852038 RNN852038 RXJ852038 SHF852038 SRB852038 TAX852038 TKT852038 TUP852038 UEL852038 UOH852038 UYD852038 VHZ852038 VRV852038 WBR852038 WLN852038 WVJ852038 B917574 IX917574 ST917574 ACP917574 AML917574 AWH917574 BGD917574 BPZ917574 BZV917574 CJR917574 CTN917574 DDJ917574 DNF917574 DXB917574 EGX917574 EQT917574 FAP917574 FKL917574 FUH917574 GED917574 GNZ917574 GXV917574 HHR917574 HRN917574 IBJ917574 ILF917574 IVB917574 JEX917574 JOT917574 JYP917574 KIL917574 KSH917574 LCD917574 LLZ917574 LVV917574 MFR917574 MPN917574 MZJ917574 NJF917574 NTB917574 OCX917574 OMT917574 OWP917574 PGL917574 PQH917574 QAD917574 QJZ917574 QTV917574 RDR917574 RNN917574 RXJ917574 SHF917574 SRB917574 TAX917574 TKT917574 TUP917574 UEL917574 UOH917574 UYD917574 VHZ917574 VRV917574 WBR917574 WLN917574 WVJ917574 B983110 IX983110 ST983110 ACP983110 AML983110 AWH983110 BGD983110 BPZ983110 BZV983110 CJR983110 CTN983110 DDJ983110 DNF983110 DXB983110 EGX983110 EQT983110 FAP983110 FKL983110 FUH983110 GED983110 GNZ983110 GXV983110 HHR983110 HRN983110 IBJ983110 ILF983110 IVB983110 JEX983110 JOT983110 JYP983110 KIL983110 KSH983110 LCD983110 LLZ983110 LVV983110 MFR983110 MPN983110 MZJ983110 NJF983110 NTB983110 OCX983110 OMT983110 OWP983110 PGL983110 PQH983110 QAD983110 QJZ983110 QTV983110 RDR983110 RNN983110 RXJ983110 SHF983110 SRB983110 TAX983110 TKT983110 TUP983110 UEL983110 UOH983110 UYD983110 VHZ983110 VRV983110 WBR983110 WLN983110 WVJ983110 B179" xr:uid="{E5AE54A1-40C6-4416-BDC9-1E7B664BEED1}"/>
    <dataValidation allowBlank="1" showInputMessage="1" showErrorMessage="1" prompt="Enter YTD and previous year's commission. Enter the business expense from previous 2 year's tax returns.  The worksheet will apply an expense calculation based upon previous years expenses for YTD income." sqref="B51 IX51 ST51 ACP51 AML51 AWH51 BGD51 BPZ51 BZV51 CJR51 CTN51 DDJ51 DNF51 DXB51 EGX51 EQT51 FAP51 FKL51 FUH51 GED51 GNZ51 GXV51 HHR51 HRN51 IBJ51 ILF51 IVB51 JEX51 JOT51 JYP51 KIL51 KSH51 LCD51 LLZ51 LVV51 MFR51 MPN51 MZJ51 NJF51 NTB51 OCX51 OMT51 OWP51 PGL51 PQH51 QAD51 QJZ51 QTV51 RDR51 RNN51 RXJ51 SHF51 SRB51 TAX51 TKT51 TUP51 UEL51 UOH51 UYD51 VHZ51 VRV51 WBR51 WLN51 WVJ51 B65587 IX65587 ST65587 ACP65587 AML65587 AWH65587 BGD65587 BPZ65587 BZV65587 CJR65587 CTN65587 DDJ65587 DNF65587 DXB65587 EGX65587 EQT65587 FAP65587 FKL65587 FUH65587 GED65587 GNZ65587 GXV65587 HHR65587 HRN65587 IBJ65587 ILF65587 IVB65587 JEX65587 JOT65587 JYP65587 KIL65587 KSH65587 LCD65587 LLZ65587 LVV65587 MFR65587 MPN65587 MZJ65587 NJF65587 NTB65587 OCX65587 OMT65587 OWP65587 PGL65587 PQH65587 QAD65587 QJZ65587 QTV65587 RDR65587 RNN65587 RXJ65587 SHF65587 SRB65587 TAX65587 TKT65587 TUP65587 UEL65587 UOH65587 UYD65587 VHZ65587 VRV65587 WBR65587 WLN65587 WVJ65587 B131123 IX131123 ST131123 ACP131123 AML131123 AWH131123 BGD131123 BPZ131123 BZV131123 CJR131123 CTN131123 DDJ131123 DNF131123 DXB131123 EGX131123 EQT131123 FAP131123 FKL131123 FUH131123 GED131123 GNZ131123 GXV131123 HHR131123 HRN131123 IBJ131123 ILF131123 IVB131123 JEX131123 JOT131123 JYP131123 KIL131123 KSH131123 LCD131123 LLZ131123 LVV131123 MFR131123 MPN131123 MZJ131123 NJF131123 NTB131123 OCX131123 OMT131123 OWP131123 PGL131123 PQH131123 QAD131123 QJZ131123 QTV131123 RDR131123 RNN131123 RXJ131123 SHF131123 SRB131123 TAX131123 TKT131123 TUP131123 UEL131123 UOH131123 UYD131123 VHZ131123 VRV131123 WBR131123 WLN131123 WVJ131123 B196659 IX196659 ST196659 ACP196659 AML196659 AWH196659 BGD196659 BPZ196659 BZV196659 CJR196659 CTN196659 DDJ196659 DNF196659 DXB196659 EGX196659 EQT196659 FAP196659 FKL196659 FUH196659 GED196659 GNZ196659 GXV196659 HHR196659 HRN196659 IBJ196659 ILF196659 IVB196659 JEX196659 JOT196659 JYP196659 KIL196659 KSH196659 LCD196659 LLZ196659 LVV196659 MFR196659 MPN196659 MZJ196659 NJF196659 NTB196659 OCX196659 OMT196659 OWP196659 PGL196659 PQH196659 QAD196659 QJZ196659 QTV196659 RDR196659 RNN196659 RXJ196659 SHF196659 SRB196659 TAX196659 TKT196659 TUP196659 UEL196659 UOH196659 UYD196659 VHZ196659 VRV196659 WBR196659 WLN196659 WVJ196659 B262195 IX262195 ST262195 ACP262195 AML262195 AWH262195 BGD262195 BPZ262195 BZV262195 CJR262195 CTN262195 DDJ262195 DNF262195 DXB262195 EGX262195 EQT262195 FAP262195 FKL262195 FUH262195 GED262195 GNZ262195 GXV262195 HHR262195 HRN262195 IBJ262195 ILF262195 IVB262195 JEX262195 JOT262195 JYP262195 KIL262195 KSH262195 LCD262195 LLZ262195 LVV262195 MFR262195 MPN262195 MZJ262195 NJF262195 NTB262195 OCX262195 OMT262195 OWP262195 PGL262195 PQH262195 QAD262195 QJZ262195 QTV262195 RDR262195 RNN262195 RXJ262195 SHF262195 SRB262195 TAX262195 TKT262195 TUP262195 UEL262195 UOH262195 UYD262195 VHZ262195 VRV262195 WBR262195 WLN262195 WVJ262195 B327731 IX327731 ST327731 ACP327731 AML327731 AWH327731 BGD327731 BPZ327731 BZV327731 CJR327731 CTN327731 DDJ327731 DNF327731 DXB327731 EGX327731 EQT327731 FAP327731 FKL327731 FUH327731 GED327731 GNZ327731 GXV327731 HHR327731 HRN327731 IBJ327731 ILF327731 IVB327731 JEX327731 JOT327731 JYP327731 KIL327731 KSH327731 LCD327731 LLZ327731 LVV327731 MFR327731 MPN327731 MZJ327731 NJF327731 NTB327731 OCX327731 OMT327731 OWP327731 PGL327731 PQH327731 QAD327731 QJZ327731 QTV327731 RDR327731 RNN327731 RXJ327731 SHF327731 SRB327731 TAX327731 TKT327731 TUP327731 UEL327731 UOH327731 UYD327731 VHZ327731 VRV327731 WBR327731 WLN327731 WVJ327731 B393267 IX393267 ST393267 ACP393267 AML393267 AWH393267 BGD393267 BPZ393267 BZV393267 CJR393267 CTN393267 DDJ393267 DNF393267 DXB393267 EGX393267 EQT393267 FAP393267 FKL393267 FUH393267 GED393267 GNZ393267 GXV393267 HHR393267 HRN393267 IBJ393267 ILF393267 IVB393267 JEX393267 JOT393267 JYP393267 KIL393267 KSH393267 LCD393267 LLZ393267 LVV393267 MFR393267 MPN393267 MZJ393267 NJF393267 NTB393267 OCX393267 OMT393267 OWP393267 PGL393267 PQH393267 QAD393267 QJZ393267 QTV393267 RDR393267 RNN393267 RXJ393267 SHF393267 SRB393267 TAX393267 TKT393267 TUP393267 UEL393267 UOH393267 UYD393267 VHZ393267 VRV393267 WBR393267 WLN393267 WVJ393267 B458803 IX458803 ST458803 ACP458803 AML458803 AWH458803 BGD458803 BPZ458803 BZV458803 CJR458803 CTN458803 DDJ458803 DNF458803 DXB458803 EGX458803 EQT458803 FAP458803 FKL458803 FUH458803 GED458803 GNZ458803 GXV458803 HHR458803 HRN458803 IBJ458803 ILF458803 IVB458803 JEX458803 JOT458803 JYP458803 KIL458803 KSH458803 LCD458803 LLZ458803 LVV458803 MFR458803 MPN458803 MZJ458803 NJF458803 NTB458803 OCX458803 OMT458803 OWP458803 PGL458803 PQH458803 QAD458803 QJZ458803 QTV458803 RDR458803 RNN458803 RXJ458803 SHF458803 SRB458803 TAX458803 TKT458803 TUP458803 UEL458803 UOH458803 UYD458803 VHZ458803 VRV458803 WBR458803 WLN458803 WVJ458803 B524339 IX524339 ST524339 ACP524339 AML524339 AWH524339 BGD524339 BPZ524339 BZV524339 CJR524339 CTN524339 DDJ524339 DNF524339 DXB524339 EGX524339 EQT524339 FAP524339 FKL524339 FUH524339 GED524339 GNZ524339 GXV524339 HHR524339 HRN524339 IBJ524339 ILF524339 IVB524339 JEX524339 JOT524339 JYP524339 KIL524339 KSH524339 LCD524339 LLZ524339 LVV524339 MFR524339 MPN524339 MZJ524339 NJF524339 NTB524339 OCX524339 OMT524339 OWP524339 PGL524339 PQH524339 QAD524339 QJZ524339 QTV524339 RDR524339 RNN524339 RXJ524339 SHF524339 SRB524339 TAX524339 TKT524339 TUP524339 UEL524339 UOH524339 UYD524339 VHZ524339 VRV524339 WBR524339 WLN524339 WVJ524339 B589875 IX589875 ST589875 ACP589875 AML589875 AWH589875 BGD589875 BPZ589875 BZV589875 CJR589875 CTN589875 DDJ589875 DNF589875 DXB589875 EGX589875 EQT589875 FAP589875 FKL589875 FUH589875 GED589875 GNZ589875 GXV589875 HHR589875 HRN589875 IBJ589875 ILF589875 IVB589875 JEX589875 JOT589875 JYP589875 KIL589875 KSH589875 LCD589875 LLZ589875 LVV589875 MFR589875 MPN589875 MZJ589875 NJF589875 NTB589875 OCX589875 OMT589875 OWP589875 PGL589875 PQH589875 QAD589875 QJZ589875 QTV589875 RDR589875 RNN589875 RXJ589875 SHF589875 SRB589875 TAX589875 TKT589875 TUP589875 UEL589875 UOH589875 UYD589875 VHZ589875 VRV589875 WBR589875 WLN589875 WVJ589875 B655411 IX655411 ST655411 ACP655411 AML655411 AWH655411 BGD655411 BPZ655411 BZV655411 CJR655411 CTN655411 DDJ655411 DNF655411 DXB655411 EGX655411 EQT655411 FAP655411 FKL655411 FUH655411 GED655411 GNZ655411 GXV655411 HHR655411 HRN655411 IBJ655411 ILF655411 IVB655411 JEX655411 JOT655411 JYP655411 KIL655411 KSH655411 LCD655411 LLZ655411 LVV655411 MFR655411 MPN655411 MZJ655411 NJF655411 NTB655411 OCX655411 OMT655411 OWP655411 PGL655411 PQH655411 QAD655411 QJZ655411 QTV655411 RDR655411 RNN655411 RXJ655411 SHF655411 SRB655411 TAX655411 TKT655411 TUP655411 UEL655411 UOH655411 UYD655411 VHZ655411 VRV655411 WBR655411 WLN655411 WVJ655411 B720947 IX720947 ST720947 ACP720947 AML720947 AWH720947 BGD720947 BPZ720947 BZV720947 CJR720947 CTN720947 DDJ720947 DNF720947 DXB720947 EGX720947 EQT720947 FAP720947 FKL720947 FUH720947 GED720947 GNZ720947 GXV720947 HHR720947 HRN720947 IBJ720947 ILF720947 IVB720947 JEX720947 JOT720947 JYP720947 KIL720947 KSH720947 LCD720947 LLZ720947 LVV720947 MFR720947 MPN720947 MZJ720947 NJF720947 NTB720947 OCX720947 OMT720947 OWP720947 PGL720947 PQH720947 QAD720947 QJZ720947 QTV720947 RDR720947 RNN720947 RXJ720947 SHF720947 SRB720947 TAX720947 TKT720947 TUP720947 UEL720947 UOH720947 UYD720947 VHZ720947 VRV720947 WBR720947 WLN720947 WVJ720947 B786483 IX786483 ST786483 ACP786483 AML786483 AWH786483 BGD786483 BPZ786483 BZV786483 CJR786483 CTN786483 DDJ786483 DNF786483 DXB786483 EGX786483 EQT786483 FAP786483 FKL786483 FUH786483 GED786483 GNZ786483 GXV786483 HHR786483 HRN786483 IBJ786483 ILF786483 IVB786483 JEX786483 JOT786483 JYP786483 KIL786483 KSH786483 LCD786483 LLZ786483 LVV786483 MFR786483 MPN786483 MZJ786483 NJF786483 NTB786483 OCX786483 OMT786483 OWP786483 PGL786483 PQH786483 QAD786483 QJZ786483 QTV786483 RDR786483 RNN786483 RXJ786483 SHF786483 SRB786483 TAX786483 TKT786483 TUP786483 UEL786483 UOH786483 UYD786483 VHZ786483 VRV786483 WBR786483 WLN786483 WVJ786483 B852019 IX852019 ST852019 ACP852019 AML852019 AWH852019 BGD852019 BPZ852019 BZV852019 CJR852019 CTN852019 DDJ852019 DNF852019 DXB852019 EGX852019 EQT852019 FAP852019 FKL852019 FUH852019 GED852019 GNZ852019 GXV852019 HHR852019 HRN852019 IBJ852019 ILF852019 IVB852019 JEX852019 JOT852019 JYP852019 KIL852019 KSH852019 LCD852019 LLZ852019 LVV852019 MFR852019 MPN852019 MZJ852019 NJF852019 NTB852019 OCX852019 OMT852019 OWP852019 PGL852019 PQH852019 QAD852019 QJZ852019 QTV852019 RDR852019 RNN852019 RXJ852019 SHF852019 SRB852019 TAX852019 TKT852019 TUP852019 UEL852019 UOH852019 UYD852019 VHZ852019 VRV852019 WBR852019 WLN852019 WVJ852019 B917555 IX917555 ST917555 ACP917555 AML917555 AWH917555 BGD917555 BPZ917555 BZV917555 CJR917555 CTN917555 DDJ917555 DNF917555 DXB917555 EGX917555 EQT917555 FAP917555 FKL917555 FUH917555 GED917555 GNZ917555 GXV917555 HHR917555 HRN917555 IBJ917555 ILF917555 IVB917555 JEX917555 JOT917555 JYP917555 KIL917555 KSH917555 LCD917555 LLZ917555 LVV917555 MFR917555 MPN917555 MZJ917555 NJF917555 NTB917555 OCX917555 OMT917555 OWP917555 PGL917555 PQH917555 QAD917555 QJZ917555 QTV917555 RDR917555 RNN917555 RXJ917555 SHF917555 SRB917555 TAX917555 TKT917555 TUP917555 UEL917555 UOH917555 UYD917555 VHZ917555 VRV917555 WBR917555 WLN917555 WVJ917555 B983091 IX983091 ST983091 ACP983091 AML983091 AWH983091 BGD983091 BPZ983091 BZV983091 CJR983091 CTN983091 DDJ983091 DNF983091 DXB983091 EGX983091 EQT983091 FAP983091 FKL983091 FUH983091 GED983091 GNZ983091 GXV983091 HHR983091 HRN983091 IBJ983091 ILF983091 IVB983091 JEX983091 JOT983091 JYP983091 KIL983091 KSH983091 LCD983091 LLZ983091 LVV983091 MFR983091 MPN983091 MZJ983091 NJF983091 NTB983091 OCX983091 OMT983091 OWP983091 PGL983091 PQH983091 QAD983091 QJZ983091 QTV983091 RDR983091 RNN983091 RXJ983091 SHF983091 SRB983091 TAX983091 TKT983091 TUP983091 UEL983091 UOH983091 UYD983091 VHZ983091 VRV983091 WBR983091 WLN983091 WVJ983091 B160" xr:uid="{E948D3BC-F3F1-47EF-9371-495BDBE75220}"/>
    <dataValidation allowBlank="1" showInputMessage="1" showErrorMessage="1" prompt="Enter Salary type for borrower, worksheet will calculate monthly income. Enter applicable data. The salary income should be used unless lower Y-T-D or past year income would suggest a more conservative approach.  Choose stable income." sqref="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B65560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B131096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B196632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B262168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B327704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B393240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B458776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B524312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B589848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B655384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B720920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B786456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B851992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B917528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B983064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WVJ983064 B133" xr:uid="{512B2CA7-EF6B-42E6-9D15-3223E041277C}"/>
    <dataValidation allowBlank="1" showInputMessage="1" showErrorMessage="1" prompt="Enter applicable information in fields.  The worksheet will automatically calculate the lowest income average. However, if a more reasonable approach should be used; utilize the check box next to that approach." sqref="B11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B120" xr:uid="{603D279A-C002-4441-83BB-D84A71580E0D}"/>
    <dataValidation allowBlank="1" showInputMessage="1" showErrorMessage="1" prompt="Break out Bonus/Overtime Income from borrowers total income.  Do NOT double count earnings under hourly or salary income sections.  Back out any bonus or overtime earnings from W-2s in those sections and include in bonus/overtime section." sqref="B38 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B65574 IX65574 ST65574 ACP65574 AML65574 AWH65574 BGD65574 BPZ65574 BZV65574 CJR65574 CTN65574 DDJ65574 DNF65574 DXB65574 EGX65574 EQT65574 FAP65574 FKL65574 FUH65574 GED65574 GNZ65574 GXV65574 HHR65574 HRN65574 IBJ65574 ILF65574 IVB65574 JEX65574 JOT65574 JYP65574 KIL65574 KSH65574 LCD65574 LLZ65574 LVV65574 MFR65574 MPN65574 MZJ65574 NJF65574 NTB65574 OCX65574 OMT65574 OWP65574 PGL65574 PQH65574 QAD65574 QJZ65574 QTV65574 RDR65574 RNN65574 RXJ65574 SHF65574 SRB65574 TAX65574 TKT65574 TUP65574 UEL65574 UOH65574 UYD65574 VHZ65574 VRV65574 WBR65574 WLN65574 WVJ65574 B131110 IX131110 ST131110 ACP131110 AML131110 AWH131110 BGD131110 BPZ131110 BZV131110 CJR131110 CTN131110 DDJ131110 DNF131110 DXB131110 EGX131110 EQT131110 FAP131110 FKL131110 FUH131110 GED131110 GNZ131110 GXV131110 HHR131110 HRN131110 IBJ131110 ILF131110 IVB131110 JEX131110 JOT131110 JYP131110 KIL131110 KSH131110 LCD131110 LLZ131110 LVV131110 MFR131110 MPN131110 MZJ131110 NJF131110 NTB131110 OCX131110 OMT131110 OWP131110 PGL131110 PQH131110 QAD131110 QJZ131110 QTV131110 RDR131110 RNN131110 RXJ131110 SHF131110 SRB131110 TAX131110 TKT131110 TUP131110 UEL131110 UOH131110 UYD131110 VHZ131110 VRV131110 WBR131110 WLN131110 WVJ131110 B196646 IX196646 ST196646 ACP196646 AML196646 AWH196646 BGD196646 BPZ196646 BZV196646 CJR196646 CTN196646 DDJ196646 DNF196646 DXB196646 EGX196646 EQT196646 FAP196646 FKL196646 FUH196646 GED196646 GNZ196646 GXV196646 HHR196646 HRN196646 IBJ196646 ILF196646 IVB196646 JEX196646 JOT196646 JYP196646 KIL196646 KSH196646 LCD196646 LLZ196646 LVV196646 MFR196646 MPN196646 MZJ196646 NJF196646 NTB196646 OCX196646 OMT196646 OWP196646 PGL196646 PQH196646 QAD196646 QJZ196646 QTV196646 RDR196646 RNN196646 RXJ196646 SHF196646 SRB196646 TAX196646 TKT196646 TUP196646 UEL196646 UOH196646 UYD196646 VHZ196646 VRV196646 WBR196646 WLN196646 WVJ196646 B262182 IX262182 ST262182 ACP262182 AML262182 AWH262182 BGD262182 BPZ262182 BZV262182 CJR262182 CTN262182 DDJ262182 DNF262182 DXB262182 EGX262182 EQT262182 FAP262182 FKL262182 FUH262182 GED262182 GNZ262182 GXV262182 HHR262182 HRN262182 IBJ262182 ILF262182 IVB262182 JEX262182 JOT262182 JYP262182 KIL262182 KSH262182 LCD262182 LLZ262182 LVV262182 MFR262182 MPN262182 MZJ262182 NJF262182 NTB262182 OCX262182 OMT262182 OWP262182 PGL262182 PQH262182 QAD262182 QJZ262182 QTV262182 RDR262182 RNN262182 RXJ262182 SHF262182 SRB262182 TAX262182 TKT262182 TUP262182 UEL262182 UOH262182 UYD262182 VHZ262182 VRV262182 WBR262182 WLN262182 WVJ262182 B327718 IX327718 ST327718 ACP327718 AML327718 AWH327718 BGD327718 BPZ327718 BZV327718 CJR327718 CTN327718 DDJ327718 DNF327718 DXB327718 EGX327718 EQT327718 FAP327718 FKL327718 FUH327718 GED327718 GNZ327718 GXV327718 HHR327718 HRN327718 IBJ327718 ILF327718 IVB327718 JEX327718 JOT327718 JYP327718 KIL327718 KSH327718 LCD327718 LLZ327718 LVV327718 MFR327718 MPN327718 MZJ327718 NJF327718 NTB327718 OCX327718 OMT327718 OWP327718 PGL327718 PQH327718 QAD327718 QJZ327718 QTV327718 RDR327718 RNN327718 RXJ327718 SHF327718 SRB327718 TAX327718 TKT327718 TUP327718 UEL327718 UOH327718 UYD327718 VHZ327718 VRV327718 WBR327718 WLN327718 WVJ327718 B393254 IX393254 ST393254 ACP393254 AML393254 AWH393254 BGD393254 BPZ393254 BZV393254 CJR393254 CTN393254 DDJ393254 DNF393254 DXB393254 EGX393254 EQT393254 FAP393254 FKL393254 FUH393254 GED393254 GNZ393254 GXV393254 HHR393254 HRN393254 IBJ393254 ILF393254 IVB393254 JEX393254 JOT393254 JYP393254 KIL393254 KSH393254 LCD393254 LLZ393254 LVV393254 MFR393254 MPN393254 MZJ393254 NJF393254 NTB393254 OCX393254 OMT393254 OWP393254 PGL393254 PQH393254 QAD393254 QJZ393254 QTV393254 RDR393254 RNN393254 RXJ393254 SHF393254 SRB393254 TAX393254 TKT393254 TUP393254 UEL393254 UOH393254 UYD393254 VHZ393254 VRV393254 WBR393254 WLN393254 WVJ393254 B458790 IX458790 ST458790 ACP458790 AML458790 AWH458790 BGD458790 BPZ458790 BZV458790 CJR458790 CTN458790 DDJ458790 DNF458790 DXB458790 EGX458790 EQT458790 FAP458790 FKL458790 FUH458790 GED458790 GNZ458790 GXV458790 HHR458790 HRN458790 IBJ458790 ILF458790 IVB458790 JEX458790 JOT458790 JYP458790 KIL458790 KSH458790 LCD458790 LLZ458790 LVV458790 MFR458790 MPN458790 MZJ458790 NJF458790 NTB458790 OCX458790 OMT458790 OWP458790 PGL458790 PQH458790 QAD458790 QJZ458790 QTV458790 RDR458790 RNN458790 RXJ458790 SHF458790 SRB458790 TAX458790 TKT458790 TUP458790 UEL458790 UOH458790 UYD458790 VHZ458790 VRV458790 WBR458790 WLN458790 WVJ458790 B524326 IX524326 ST524326 ACP524326 AML524326 AWH524326 BGD524326 BPZ524326 BZV524326 CJR524326 CTN524326 DDJ524326 DNF524326 DXB524326 EGX524326 EQT524326 FAP524326 FKL524326 FUH524326 GED524326 GNZ524326 GXV524326 HHR524326 HRN524326 IBJ524326 ILF524326 IVB524326 JEX524326 JOT524326 JYP524326 KIL524326 KSH524326 LCD524326 LLZ524326 LVV524326 MFR524326 MPN524326 MZJ524326 NJF524326 NTB524326 OCX524326 OMT524326 OWP524326 PGL524326 PQH524326 QAD524326 QJZ524326 QTV524326 RDR524326 RNN524326 RXJ524326 SHF524326 SRB524326 TAX524326 TKT524326 TUP524326 UEL524326 UOH524326 UYD524326 VHZ524326 VRV524326 WBR524326 WLN524326 WVJ524326 B589862 IX589862 ST589862 ACP589862 AML589862 AWH589862 BGD589862 BPZ589862 BZV589862 CJR589862 CTN589862 DDJ589862 DNF589862 DXB589862 EGX589862 EQT589862 FAP589862 FKL589862 FUH589862 GED589862 GNZ589862 GXV589862 HHR589862 HRN589862 IBJ589862 ILF589862 IVB589862 JEX589862 JOT589862 JYP589862 KIL589862 KSH589862 LCD589862 LLZ589862 LVV589862 MFR589862 MPN589862 MZJ589862 NJF589862 NTB589862 OCX589862 OMT589862 OWP589862 PGL589862 PQH589862 QAD589862 QJZ589862 QTV589862 RDR589862 RNN589862 RXJ589862 SHF589862 SRB589862 TAX589862 TKT589862 TUP589862 UEL589862 UOH589862 UYD589862 VHZ589862 VRV589862 WBR589862 WLN589862 WVJ589862 B655398 IX655398 ST655398 ACP655398 AML655398 AWH655398 BGD655398 BPZ655398 BZV655398 CJR655398 CTN655398 DDJ655398 DNF655398 DXB655398 EGX655398 EQT655398 FAP655398 FKL655398 FUH655398 GED655398 GNZ655398 GXV655398 HHR655398 HRN655398 IBJ655398 ILF655398 IVB655398 JEX655398 JOT655398 JYP655398 KIL655398 KSH655398 LCD655398 LLZ655398 LVV655398 MFR655398 MPN655398 MZJ655398 NJF655398 NTB655398 OCX655398 OMT655398 OWP655398 PGL655398 PQH655398 QAD655398 QJZ655398 QTV655398 RDR655398 RNN655398 RXJ655398 SHF655398 SRB655398 TAX655398 TKT655398 TUP655398 UEL655398 UOH655398 UYD655398 VHZ655398 VRV655398 WBR655398 WLN655398 WVJ655398 B720934 IX720934 ST720934 ACP720934 AML720934 AWH720934 BGD720934 BPZ720934 BZV720934 CJR720934 CTN720934 DDJ720934 DNF720934 DXB720934 EGX720934 EQT720934 FAP720934 FKL720934 FUH720934 GED720934 GNZ720934 GXV720934 HHR720934 HRN720934 IBJ720934 ILF720934 IVB720934 JEX720934 JOT720934 JYP720934 KIL720934 KSH720934 LCD720934 LLZ720934 LVV720934 MFR720934 MPN720934 MZJ720934 NJF720934 NTB720934 OCX720934 OMT720934 OWP720934 PGL720934 PQH720934 QAD720934 QJZ720934 QTV720934 RDR720934 RNN720934 RXJ720934 SHF720934 SRB720934 TAX720934 TKT720934 TUP720934 UEL720934 UOH720934 UYD720934 VHZ720934 VRV720934 WBR720934 WLN720934 WVJ720934 B786470 IX786470 ST786470 ACP786470 AML786470 AWH786470 BGD786470 BPZ786470 BZV786470 CJR786470 CTN786470 DDJ786470 DNF786470 DXB786470 EGX786470 EQT786470 FAP786470 FKL786470 FUH786470 GED786470 GNZ786470 GXV786470 HHR786470 HRN786470 IBJ786470 ILF786470 IVB786470 JEX786470 JOT786470 JYP786470 KIL786470 KSH786470 LCD786470 LLZ786470 LVV786470 MFR786470 MPN786470 MZJ786470 NJF786470 NTB786470 OCX786470 OMT786470 OWP786470 PGL786470 PQH786470 QAD786470 QJZ786470 QTV786470 RDR786470 RNN786470 RXJ786470 SHF786470 SRB786470 TAX786470 TKT786470 TUP786470 UEL786470 UOH786470 UYD786470 VHZ786470 VRV786470 WBR786470 WLN786470 WVJ786470 B852006 IX852006 ST852006 ACP852006 AML852006 AWH852006 BGD852006 BPZ852006 BZV852006 CJR852006 CTN852006 DDJ852006 DNF852006 DXB852006 EGX852006 EQT852006 FAP852006 FKL852006 FUH852006 GED852006 GNZ852006 GXV852006 HHR852006 HRN852006 IBJ852006 ILF852006 IVB852006 JEX852006 JOT852006 JYP852006 KIL852006 KSH852006 LCD852006 LLZ852006 LVV852006 MFR852006 MPN852006 MZJ852006 NJF852006 NTB852006 OCX852006 OMT852006 OWP852006 PGL852006 PQH852006 QAD852006 QJZ852006 QTV852006 RDR852006 RNN852006 RXJ852006 SHF852006 SRB852006 TAX852006 TKT852006 TUP852006 UEL852006 UOH852006 UYD852006 VHZ852006 VRV852006 WBR852006 WLN852006 WVJ852006 B917542 IX917542 ST917542 ACP917542 AML917542 AWH917542 BGD917542 BPZ917542 BZV917542 CJR917542 CTN917542 DDJ917542 DNF917542 DXB917542 EGX917542 EQT917542 FAP917542 FKL917542 FUH917542 GED917542 GNZ917542 GXV917542 HHR917542 HRN917542 IBJ917542 ILF917542 IVB917542 JEX917542 JOT917542 JYP917542 KIL917542 KSH917542 LCD917542 LLZ917542 LVV917542 MFR917542 MPN917542 MZJ917542 NJF917542 NTB917542 OCX917542 OMT917542 OWP917542 PGL917542 PQH917542 QAD917542 QJZ917542 QTV917542 RDR917542 RNN917542 RXJ917542 SHF917542 SRB917542 TAX917542 TKT917542 TUP917542 UEL917542 UOH917542 UYD917542 VHZ917542 VRV917542 WBR917542 WLN917542 WVJ917542 B983078 IX983078 ST983078 ACP983078 AML983078 AWH983078 BGD983078 BPZ983078 BZV983078 CJR983078 CTN983078 DDJ983078 DNF983078 DXB983078 EGX983078 EQT983078 FAP983078 FKL983078 FUH983078 GED983078 GNZ983078 GXV983078 HHR983078 HRN983078 IBJ983078 ILF983078 IVB983078 JEX983078 JOT983078 JYP983078 KIL983078 KSH983078 LCD983078 LLZ983078 LVV983078 MFR983078 MPN983078 MZJ983078 NJF983078 NTB983078 OCX983078 OMT983078 OWP983078 PGL983078 PQH983078 QAD983078 QJZ983078 QTV983078 RDR983078 RNN983078 RXJ983078 SHF983078 SRB983078 TAX983078 TKT983078 TUP983078 UEL983078 UOH983078 UYD983078 VHZ983078 VRV983078 WBR983078 WLN983078 WVJ983078 B147" xr:uid="{9CFB069C-2A09-4093-9ECE-A67A0723E710}"/>
    <dataValidation allowBlank="1" showInputMessage="1" showErrorMessage="1" prompt="Enter amount of Annual Expense" sqref="C94:C95 IY94:IY95 SU94:SU95 ACQ94:ACQ95 AMM94:AMM95 AWI94:AWI95 BGE94:BGE95 BQA94:BQA95 BZW94:BZW95 CJS94:CJS95 CTO94:CTO95 DDK94:DDK95 DNG94:DNG95 DXC94:DXC95 EGY94:EGY95 EQU94:EQU95 FAQ94:FAQ95 FKM94:FKM95 FUI94:FUI95 GEE94:GEE95 GOA94:GOA95 GXW94:GXW95 HHS94:HHS95 HRO94:HRO95 IBK94:IBK95 ILG94:ILG95 IVC94:IVC95 JEY94:JEY95 JOU94:JOU95 JYQ94:JYQ95 KIM94:KIM95 KSI94:KSI95 LCE94:LCE95 LMA94:LMA95 LVW94:LVW95 MFS94:MFS95 MPO94:MPO95 MZK94:MZK95 NJG94:NJG95 NTC94:NTC95 OCY94:OCY95 OMU94:OMU95 OWQ94:OWQ95 PGM94:PGM95 PQI94:PQI95 QAE94:QAE95 QKA94:QKA95 QTW94:QTW95 RDS94:RDS95 RNO94:RNO95 RXK94:RXK95 SHG94:SHG95 SRC94:SRC95 TAY94:TAY95 TKU94:TKU95 TUQ94:TUQ95 UEM94:UEM95 UOI94:UOI95 UYE94:UYE95 VIA94:VIA95 VRW94:VRW95 WBS94:WBS95 WLO94:WLO95 WVK94:WVK95 C65630:C65631 IY65630:IY65631 SU65630:SU65631 ACQ65630:ACQ65631 AMM65630:AMM65631 AWI65630:AWI65631 BGE65630:BGE65631 BQA65630:BQA65631 BZW65630:BZW65631 CJS65630:CJS65631 CTO65630:CTO65631 DDK65630:DDK65631 DNG65630:DNG65631 DXC65630:DXC65631 EGY65630:EGY65631 EQU65630:EQU65631 FAQ65630:FAQ65631 FKM65630:FKM65631 FUI65630:FUI65631 GEE65630:GEE65631 GOA65630:GOA65631 GXW65630:GXW65631 HHS65630:HHS65631 HRO65630:HRO65631 IBK65630:IBK65631 ILG65630:ILG65631 IVC65630:IVC65631 JEY65630:JEY65631 JOU65630:JOU65631 JYQ65630:JYQ65631 KIM65630:KIM65631 KSI65630:KSI65631 LCE65630:LCE65631 LMA65630:LMA65631 LVW65630:LVW65631 MFS65630:MFS65631 MPO65630:MPO65631 MZK65630:MZK65631 NJG65630:NJG65631 NTC65630:NTC65631 OCY65630:OCY65631 OMU65630:OMU65631 OWQ65630:OWQ65631 PGM65630:PGM65631 PQI65630:PQI65631 QAE65630:QAE65631 QKA65630:QKA65631 QTW65630:QTW65631 RDS65630:RDS65631 RNO65630:RNO65631 RXK65630:RXK65631 SHG65630:SHG65631 SRC65630:SRC65631 TAY65630:TAY65631 TKU65630:TKU65631 TUQ65630:TUQ65631 UEM65630:UEM65631 UOI65630:UOI65631 UYE65630:UYE65631 VIA65630:VIA65631 VRW65630:VRW65631 WBS65630:WBS65631 WLO65630:WLO65631 WVK65630:WVK65631 C131166:C131167 IY131166:IY131167 SU131166:SU131167 ACQ131166:ACQ131167 AMM131166:AMM131167 AWI131166:AWI131167 BGE131166:BGE131167 BQA131166:BQA131167 BZW131166:BZW131167 CJS131166:CJS131167 CTO131166:CTO131167 DDK131166:DDK131167 DNG131166:DNG131167 DXC131166:DXC131167 EGY131166:EGY131167 EQU131166:EQU131167 FAQ131166:FAQ131167 FKM131166:FKM131167 FUI131166:FUI131167 GEE131166:GEE131167 GOA131166:GOA131167 GXW131166:GXW131167 HHS131166:HHS131167 HRO131166:HRO131167 IBK131166:IBK131167 ILG131166:ILG131167 IVC131166:IVC131167 JEY131166:JEY131167 JOU131166:JOU131167 JYQ131166:JYQ131167 KIM131166:KIM131167 KSI131166:KSI131167 LCE131166:LCE131167 LMA131166:LMA131167 LVW131166:LVW131167 MFS131166:MFS131167 MPO131166:MPO131167 MZK131166:MZK131167 NJG131166:NJG131167 NTC131166:NTC131167 OCY131166:OCY131167 OMU131166:OMU131167 OWQ131166:OWQ131167 PGM131166:PGM131167 PQI131166:PQI131167 QAE131166:QAE131167 QKA131166:QKA131167 QTW131166:QTW131167 RDS131166:RDS131167 RNO131166:RNO131167 RXK131166:RXK131167 SHG131166:SHG131167 SRC131166:SRC131167 TAY131166:TAY131167 TKU131166:TKU131167 TUQ131166:TUQ131167 UEM131166:UEM131167 UOI131166:UOI131167 UYE131166:UYE131167 VIA131166:VIA131167 VRW131166:VRW131167 WBS131166:WBS131167 WLO131166:WLO131167 WVK131166:WVK131167 C196702:C196703 IY196702:IY196703 SU196702:SU196703 ACQ196702:ACQ196703 AMM196702:AMM196703 AWI196702:AWI196703 BGE196702:BGE196703 BQA196702:BQA196703 BZW196702:BZW196703 CJS196702:CJS196703 CTO196702:CTO196703 DDK196702:DDK196703 DNG196702:DNG196703 DXC196702:DXC196703 EGY196702:EGY196703 EQU196702:EQU196703 FAQ196702:FAQ196703 FKM196702:FKM196703 FUI196702:FUI196703 GEE196702:GEE196703 GOA196702:GOA196703 GXW196702:GXW196703 HHS196702:HHS196703 HRO196702:HRO196703 IBK196702:IBK196703 ILG196702:ILG196703 IVC196702:IVC196703 JEY196702:JEY196703 JOU196702:JOU196703 JYQ196702:JYQ196703 KIM196702:KIM196703 KSI196702:KSI196703 LCE196702:LCE196703 LMA196702:LMA196703 LVW196702:LVW196703 MFS196702:MFS196703 MPO196702:MPO196703 MZK196702:MZK196703 NJG196702:NJG196703 NTC196702:NTC196703 OCY196702:OCY196703 OMU196702:OMU196703 OWQ196702:OWQ196703 PGM196702:PGM196703 PQI196702:PQI196703 QAE196702:QAE196703 QKA196702:QKA196703 QTW196702:QTW196703 RDS196702:RDS196703 RNO196702:RNO196703 RXK196702:RXK196703 SHG196702:SHG196703 SRC196702:SRC196703 TAY196702:TAY196703 TKU196702:TKU196703 TUQ196702:TUQ196703 UEM196702:UEM196703 UOI196702:UOI196703 UYE196702:UYE196703 VIA196702:VIA196703 VRW196702:VRW196703 WBS196702:WBS196703 WLO196702:WLO196703 WVK196702:WVK196703 C262238:C262239 IY262238:IY262239 SU262238:SU262239 ACQ262238:ACQ262239 AMM262238:AMM262239 AWI262238:AWI262239 BGE262238:BGE262239 BQA262238:BQA262239 BZW262238:BZW262239 CJS262238:CJS262239 CTO262238:CTO262239 DDK262238:DDK262239 DNG262238:DNG262239 DXC262238:DXC262239 EGY262238:EGY262239 EQU262238:EQU262239 FAQ262238:FAQ262239 FKM262238:FKM262239 FUI262238:FUI262239 GEE262238:GEE262239 GOA262238:GOA262239 GXW262238:GXW262239 HHS262238:HHS262239 HRO262238:HRO262239 IBK262238:IBK262239 ILG262238:ILG262239 IVC262238:IVC262239 JEY262238:JEY262239 JOU262238:JOU262239 JYQ262238:JYQ262239 KIM262238:KIM262239 KSI262238:KSI262239 LCE262238:LCE262239 LMA262238:LMA262239 LVW262238:LVW262239 MFS262238:MFS262239 MPO262238:MPO262239 MZK262238:MZK262239 NJG262238:NJG262239 NTC262238:NTC262239 OCY262238:OCY262239 OMU262238:OMU262239 OWQ262238:OWQ262239 PGM262238:PGM262239 PQI262238:PQI262239 QAE262238:QAE262239 QKA262238:QKA262239 QTW262238:QTW262239 RDS262238:RDS262239 RNO262238:RNO262239 RXK262238:RXK262239 SHG262238:SHG262239 SRC262238:SRC262239 TAY262238:TAY262239 TKU262238:TKU262239 TUQ262238:TUQ262239 UEM262238:UEM262239 UOI262238:UOI262239 UYE262238:UYE262239 VIA262238:VIA262239 VRW262238:VRW262239 WBS262238:WBS262239 WLO262238:WLO262239 WVK262238:WVK262239 C327774:C327775 IY327774:IY327775 SU327774:SU327775 ACQ327774:ACQ327775 AMM327774:AMM327775 AWI327774:AWI327775 BGE327774:BGE327775 BQA327774:BQA327775 BZW327774:BZW327775 CJS327774:CJS327775 CTO327774:CTO327775 DDK327774:DDK327775 DNG327774:DNG327775 DXC327774:DXC327775 EGY327774:EGY327775 EQU327774:EQU327775 FAQ327774:FAQ327775 FKM327774:FKM327775 FUI327774:FUI327775 GEE327774:GEE327775 GOA327774:GOA327775 GXW327774:GXW327775 HHS327774:HHS327775 HRO327774:HRO327775 IBK327774:IBK327775 ILG327774:ILG327775 IVC327774:IVC327775 JEY327774:JEY327775 JOU327774:JOU327775 JYQ327774:JYQ327775 KIM327774:KIM327775 KSI327774:KSI327775 LCE327774:LCE327775 LMA327774:LMA327775 LVW327774:LVW327775 MFS327774:MFS327775 MPO327774:MPO327775 MZK327774:MZK327775 NJG327774:NJG327775 NTC327774:NTC327775 OCY327774:OCY327775 OMU327774:OMU327775 OWQ327774:OWQ327775 PGM327774:PGM327775 PQI327774:PQI327775 QAE327774:QAE327775 QKA327774:QKA327775 QTW327774:QTW327775 RDS327774:RDS327775 RNO327774:RNO327775 RXK327774:RXK327775 SHG327774:SHG327775 SRC327774:SRC327775 TAY327774:TAY327775 TKU327774:TKU327775 TUQ327774:TUQ327775 UEM327774:UEM327775 UOI327774:UOI327775 UYE327774:UYE327775 VIA327774:VIA327775 VRW327774:VRW327775 WBS327774:WBS327775 WLO327774:WLO327775 WVK327774:WVK327775 C393310:C393311 IY393310:IY393311 SU393310:SU393311 ACQ393310:ACQ393311 AMM393310:AMM393311 AWI393310:AWI393311 BGE393310:BGE393311 BQA393310:BQA393311 BZW393310:BZW393311 CJS393310:CJS393311 CTO393310:CTO393311 DDK393310:DDK393311 DNG393310:DNG393311 DXC393310:DXC393311 EGY393310:EGY393311 EQU393310:EQU393311 FAQ393310:FAQ393311 FKM393310:FKM393311 FUI393310:FUI393311 GEE393310:GEE393311 GOA393310:GOA393311 GXW393310:GXW393311 HHS393310:HHS393311 HRO393310:HRO393311 IBK393310:IBK393311 ILG393310:ILG393311 IVC393310:IVC393311 JEY393310:JEY393311 JOU393310:JOU393311 JYQ393310:JYQ393311 KIM393310:KIM393311 KSI393310:KSI393311 LCE393310:LCE393311 LMA393310:LMA393311 LVW393310:LVW393311 MFS393310:MFS393311 MPO393310:MPO393311 MZK393310:MZK393311 NJG393310:NJG393311 NTC393310:NTC393311 OCY393310:OCY393311 OMU393310:OMU393311 OWQ393310:OWQ393311 PGM393310:PGM393311 PQI393310:PQI393311 QAE393310:QAE393311 QKA393310:QKA393311 QTW393310:QTW393311 RDS393310:RDS393311 RNO393310:RNO393311 RXK393310:RXK393311 SHG393310:SHG393311 SRC393310:SRC393311 TAY393310:TAY393311 TKU393310:TKU393311 TUQ393310:TUQ393311 UEM393310:UEM393311 UOI393310:UOI393311 UYE393310:UYE393311 VIA393310:VIA393311 VRW393310:VRW393311 WBS393310:WBS393311 WLO393310:WLO393311 WVK393310:WVK393311 C458846:C458847 IY458846:IY458847 SU458846:SU458847 ACQ458846:ACQ458847 AMM458846:AMM458847 AWI458846:AWI458847 BGE458846:BGE458847 BQA458846:BQA458847 BZW458846:BZW458847 CJS458846:CJS458847 CTO458846:CTO458847 DDK458846:DDK458847 DNG458846:DNG458847 DXC458846:DXC458847 EGY458846:EGY458847 EQU458846:EQU458847 FAQ458846:FAQ458847 FKM458846:FKM458847 FUI458846:FUI458847 GEE458846:GEE458847 GOA458846:GOA458847 GXW458846:GXW458847 HHS458846:HHS458847 HRO458846:HRO458847 IBK458846:IBK458847 ILG458846:ILG458847 IVC458846:IVC458847 JEY458846:JEY458847 JOU458846:JOU458847 JYQ458846:JYQ458847 KIM458846:KIM458847 KSI458846:KSI458847 LCE458846:LCE458847 LMA458846:LMA458847 LVW458846:LVW458847 MFS458846:MFS458847 MPO458846:MPO458847 MZK458846:MZK458847 NJG458846:NJG458847 NTC458846:NTC458847 OCY458846:OCY458847 OMU458846:OMU458847 OWQ458846:OWQ458847 PGM458846:PGM458847 PQI458846:PQI458847 QAE458846:QAE458847 QKA458846:QKA458847 QTW458846:QTW458847 RDS458846:RDS458847 RNO458846:RNO458847 RXK458846:RXK458847 SHG458846:SHG458847 SRC458846:SRC458847 TAY458846:TAY458847 TKU458846:TKU458847 TUQ458846:TUQ458847 UEM458846:UEM458847 UOI458846:UOI458847 UYE458846:UYE458847 VIA458846:VIA458847 VRW458846:VRW458847 WBS458846:WBS458847 WLO458846:WLO458847 WVK458846:WVK458847 C524382:C524383 IY524382:IY524383 SU524382:SU524383 ACQ524382:ACQ524383 AMM524382:AMM524383 AWI524382:AWI524383 BGE524382:BGE524383 BQA524382:BQA524383 BZW524382:BZW524383 CJS524382:CJS524383 CTO524382:CTO524383 DDK524382:DDK524383 DNG524382:DNG524383 DXC524382:DXC524383 EGY524382:EGY524383 EQU524382:EQU524383 FAQ524382:FAQ524383 FKM524382:FKM524383 FUI524382:FUI524383 GEE524382:GEE524383 GOA524382:GOA524383 GXW524382:GXW524383 HHS524382:HHS524383 HRO524382:HRO524383 IBK524382:IBK524383 ILG524382:ILG524383 IVC524382:IVC524383 JEY524382:JEY524383 JOU524382:JOU524383 JYQ524382:JYQ524383 KIM524382:KIM524383 KSI524382:KSI524383 LCE524382:LCE524383 LMA524382:LMA524383 LVW524382:LVW524383 MFS524382:MFS524383 MPO524382:MPO524383 MZK524382:MZK524383 NJG524382:NJG524383 NTC524382:NTC524383 OCY524382:OCY524383 OMU524382:OMU524383 OWQ524382:OWQ524383 PGM524382:PGM524383 PQI524382:PQI524383 QAE524382:QAE524383 QKA524382:QKA524383 QTW524382:QTW524383 RDS524382:RDS524383 RNO524382:RNO524383 RXK524382:RXK524383 SHG524382:SHG524383 SRC524382:SRC524383 TAY524382:TAY524383 TKU524382:TKU524383 TUQ524382:TUQ524383 UEM524382:UEM524383 UOI524382:UOI524383 UYE524382:UYE524383 VIA524382:VIA524383 VRW524382:VRW524383 WBS524382:WBS524383 WLO524382:WLO524383 WVK524382:WVK524383 C589918:C589919 IY589918:IY589919 SU589918:SU589919 ACQ589918:ACQ589919 AMM589918:AMM589919 AWI589918:AWI589919 BGE589918:BGE589919 BQA589918:BQA589919 BZW589918:BZW589919 CJS589918:CJS589919 CTO589918:CTO589919 DDK589918:DDK589919 DNG589918:DNG589919 DXC589918:DXC589919 EGY589918:EGY589919 EQU589918:EQU589919 FAQ589918:FAQ589919 FKM589918:FKM589919 FUI589918:FUI589919 GEE589918:GEE589919 GOA589918:GOA589919 GXW589918:GXW589919 HHS589918:HHS589919 HRO589918:HRO589919 IBK589918:IBK589919 ILG589918:ILG589919 IVC589918:IVC589919 JEY589918:JEY589919 JOU589918:JOU589919 JYQ589918:JYQ589919 KIM589918:KIM589919 KSI589918:KSI589919 LCE589918:LCE589919 LMA589918:LMA589919 LVW589918:LVW589919 MFS589918:MFS589919 MPO589918:MPO589919 MZK589918:MZK589919 NJG589918:NJG589919 NTC589918:NTC589919 OCY589918:OCY589919 OMU589918:OMU589919 OWQ589918:OWQ589919 PGM589918:PGM589919 PQI589918:PQI589919 QAE589918:QAE589919 QKA589918:QKA589919 QTW589918:QTW589919 RDS589918:RDS589919 RNO589918:RNO589919 RXK589918:RXK589919 SHG589918:SHG589919 SRC589918:SRC589919 TAY589918:TAY589919 TKU589918:TKU589919 TUQ589918:TUQ589919 UEM589918:UEM589919 UOI589918:UOI589919 UYE589918:UYE589919 VIA589918:VIA589919 VRW589918:VRW589919 WBS589918:WBS589919 WLO589918:WLO589919 WVK589918:WVK589919 C655454:C655455 IY655454:IY655455 SU655454:SU655455 ACQ655454:ACQ655455 AMM655454:AMM655455 AWI655454:AWI655455 BGE655454:BGE655455 BQA655454:BQA655455 BZW655454:BZW655455 CJS655454:CJS655455 CTO655454:CTO655455 DDK655454:DDK655455 DNG655454:DNG655455 DXC655454:DXC655455 EGY655454:EGY655455 EQU655454:EQU655455 FAQ655454:FAQ655455 FKM655454:FKM655455 FUI655454:FUI655455 GEE655454:GEE655455 GOA655454:GOA655455 GXW655454:GXW655455 HHS655454:HHS655455 HRO655454:HRO655455 IBK655454:IBK655455 ILG655454:ILG655455 IVC655454:IVC655455 JEY655454:JEY655455 JOU655454:JOU655455 JYQ655454:JYQ655455 KIM655454:KIM655455 KSI655454:KSI655455 LCE655454:LCE655455 LMA655454:LMA655455 LVW655454:LVW655455 MFS655454:MFS655455 MPO655454:MPO655455 MZK655454:MZK655455 NJG655454:NJG655455 NTC655454:NTC655455 OCY655454:OCY655455 OMU655454:OMU655455 OWQ655454:OWQ655455 PGM655454:PGM655455 PQI655454:PQI655455 QAE655454:QAE655455 QKA655454:QKA655455 QTW655454:QTW655455 RDS655454:RDS655455 RNO655454:RNO655455 RXK655454:RXK655455 SHG655454:SHG655455 SRC655454:SRC655455 TAY655454:TAY655455 TKU655454:TKU655455 TUQ655454:TUQ655455 UEM655454:UEM655455 UOI655454:UOI655455 UYE655454:UYE655455 VIA655454:VIA655455 VRW655454:VRW655455 WBS655454:WBS655455 WLO655454:WLO655455 WVK655454:WVK655455 C720990:C720991 IY720990:IY720991 SU720990:SU720991 ACQ720990:ACQ720991 AMM720990:AMM720991 AWI720990:AWI720991 BGE720990:BGE720991 BQA720990:BQA720991 BZW720990:BZW720991 CJS720990:CJS720991 CTO720990:CTO720991 DDK720990:DDK720991 DNG720990:DNG720991 DXC720990:DXC720991 EGY720990:EGY720991 EQU720990:EQU720991 FAQ720990:FAQ720991 FKM720990:FKM720991 FUI720990:FUI720991 GEE720990:GEE720991 GOA720990:GOA720991 GXW720990:GXW720991 HHS720990:HHS720991 HRO720990:HRO720991 IBK720990:IBK720991 ILG720990:ILG720991 IVC720990:IVC720991 JEY720990:JEY720991 JOU720990:JOU720991 JYQ720990:JYQ720991 KIM720990:KIM720991 KSI720990:KSI720991 LCE720990:LCE720991 LMA720990:LMA720991 LVW720990:LVW720991 MFS720990:MFS720991 MPO720990:MPO720991 MZK720990:MZK720991 NJG720990:NJG720991 NTC720990:NTC720991 OCY720990:OCY720991 OMU720990:OMU720991 OWQ720990:OWQ720991 PGM720990:PGM720991 PQI720990:PQI720991 QAE720990:QAE720991 QKA720990:QKA720991 QTW720990:QTW720991 RDS720990:RDS720991 RNO720990:RNO720991 RXK720990:RXK720991 SHG720990:SHG720991 SRC720990:SRC720991 TAY720990:TAY720991 TKU720990:TKU720991 TUQ720990:TUQ720991 UEM720990:UEM720991 UOI720990:UOI720991 UYE720990:UYE720991 VIA720990:VIA720991 VRW720990:VRW720991 WBS720990:WBS720991 WLO720990:WLO720991 WVK720990:WVK720991 C786526:C786527 IY786526:IY786527 SU786526:SU786527 ACQ786526:ACQ786527 AMM786526:AMM786527 AWI786526:AWI786527 BGE786526:BGE786527 BQA786526:BQA786527 BZW786526:BZW786527 CJS786526:CJS786527 CTO786526:CTO786527 DDK786526:DDK786527 DNG786526:DNG786527 DXC786526:DXC786527 EGY786526:EGY786527 EQU786526:EQU786527 FAQ786526:FAQ786527 FKM786526:FKM786527 FUI786526:FUI786527 GEE786526:GEE786527 GOA786526:GOA786527 GXW786526:GXW786527 HHS786526:HHS786527 HRO786526:HRO786527 IBK786526:IBK786527 ILG786526:ILG786527 IVC786526:IVC786527 JEY786526:JEY786527 JOU786526:JOU786527 JYQ786526:JYQ786527 KIM786526:KIM786527 KSI786526:KSI786527 LCE786526:LCE786527 LMA786526:LMA786527 LVW786526:LVW786527 MFS786526:MFS786527 MPO786526:MPO786527 MZK786526:MZK786527 NJG786526:NJG786527 NTC786526:NTC786527 OCY786526:OCY786527 OMU786526:OMU786527 OWQ786526:OWQ786527 PGM786526:PGM786527 PQI786526:PQI786527 QAE786526:QAE786527 QKA786526:QKA786527 QTW786526:QTW786527 RDS786526:RDS786527 RNO786526:RNO786527 RXK786526:RXK786527 SHG786526:SHG786527 SRC786526:SRC786527 TAY786526:TAY786527 TKU786526:TKU786527 TUQ786526:TUQ786527 UEM786526:UEM786527 UOI786526:UOI786527 UYE786526:UYE786527 VIA786526:VIA786527 VRW786526:VRW786527 WBS786526:WBS786527 WLO786526:WLO786527 WVK786526:WVK786527 C852062:C852063 IY852062:IY852063 SU852062:SU852063 ACQ852062:ACQ852063 AMM852062:AMM852063 AWI852062:AWI852063 BGE852062:BGE852063 BQA852062:BQA852063 BZW852062:BZW852063 CJS852062:CJS852063 CTO852062:CTO852063 DDK852062:DDK852063 DNG852062:DNG852063 DXC852062:DXC852063 EGY852062:EGY852063 EQU852062:EQU852063 FAQ852062:FAQ852063 FKM852062:FKM852063 FUI852062:FUI852063 GEE852062:GEE852063 GOA852062:GOA852063 GXW852062:GXW852063 HHS852062:HHS852063 HRO852062:HRO852063 IBK852062:IBK852063 ILG852062:ILG852063 IVC852062:IVC852063 JEY852062:JEY852063 JOU852062:JOU852063 JYQ852062:JYQ852063 KIM852062:KIM852063 KSI852062:KSI852063 LCE852062:LCE852063 LMA852062:LMA852063 LVW852062:LVW852063 MFS852062:MFS852063 MPO852062:MPO852063 MZK852062:MZK852063 NJG852062:NJG852063 NTC852062:NTC852063 OCY852062:OCY852063 OMU852062:OMU852063 OWQ852062:OWQ852063 PGM852062:PGM852063 PQI852062:PQI852063 QAE852062:QAE852063 QKA852062:QKA852063 QTW852062:QTW852063 RDS852062:RDS852063 RNO852062:RNO852063 RXK852062:RXK852063 SHG852062:SHG852063 SRC852062:SRC852063 TAY852062:TAY852063 TKU852062:TKU852063 TUQ852062:TUQ852063 UEM852062:UEM852063 UOI852062:UOI852063 UYE852062:UYE852063 VIA852062:VIA852063 VRW852062:VRW852063 WBS852062:WBS852063 WLO852062:WLO852063 WVK852062:WVK852063 C917598:C917599 IY917598:IY917599 SU917598:SU917599 ACQ917598:ACQ917599 AMM917598:AMM917599 AWI917598:AWI917599 BGE917598:BGE917599 BQA917598:BQA917599 BZW917598:BZW917599 CJS917598:CJS917599 CTO917598:CTO917599 DDK917598:DDK917599 DNG917598:DNG917599 DXC917598:DXC917599 EGY917598:EGY917599 EQU917598:EQU917599 FAQ917598:FAQ917599 FKM917598:FKM917599 FUI917598:FUI917599 GEE917598:GEE917599 GOA917598:GOA917599 GXW917598:GXW917599 HHS917598:HHS917599 HRO917598:HRO917599 IBK917598:IBK917599 ILG917598:ILG917599 IVC917598:IVC917599 JEY917598:JEY917599 JOU917598:JOU917599 JYQ917598:JYQ917599 KIM917598:KIM917599 KSI917598:KSI917599 LCE917598:LCE917599 LMA917598:LMA917599 LVW917598:LVW917599 MFS917598:MFS917599 MPO917598:MPO917599 MZK917598:MZK917599 NJG917598:NJG917599 NTC917598:NTC917599 OCY917598:OCY917599 OMU917598:OMU917599 OWQ917598:OWQ917599 PGM917598:PGM917599 PQI917598:PQI917599 QAE917598:QAE917599 QKA917598:QKA917599 QTW917598:QTW917599 RDS917598:RDS917599 RNO917598:RNO917599 RXK917598:RXK917599 SHG917598:SHG917599 SRC917598:SRC917599 TAY917598:TAY917599 TKU917598:TKU917599 TUQ917598:TUQ917599 UEM917598:UEM917599 UOI917598:UOI917599 UYE917598:UYE917599 VIA917598:VIA917599 VRW917598:VRW917599 WBS917598:WBS917599 WLO917598:WLO917599 WVK917598:WVK917599 C983134:C983135 IY983134:IY983135 SU983134:SU983135 ACQ983134:ACQ983135 AMM983134:AMM983135 AWI983134:AWI983135 BGE983134:BGE983135 BQA983134:BQA983135 BZW983134:BZW983135 CJS983134:CJS983135 CTO983134:CTO983135 DDK983134:DDK983135 DNG983134:DNG983135 DXC983134:DXC983135 EGY983134:EGY983135 EQU983134:EQU983135 FAQ983134:FAQ983135 FKM983134:FKM983135 FUI983134:FUI983135 GEE983134:GEE983135 GOA983134:GOA983135 GXW983134:GXW983135 HHS983134:HHS983135 HRO983134:HRO983135 IBK983134:IBK983135 ILG983134:ILG983135 IVC983134:IVC983135 JEY983134:JEY983135 JOU983134:JOU983135 JYQ983134:JYQ983135 KIM983134:KIM983135 KSI983134:KSI983135 LCE983134:LCE983135 LMA983134:LMA983135 LVW983134:LVW983135 MFS983134:MFS983135 MPO983134:MPO983135 MZK983134:MZK983135 NJG983134:NJG983135 NTC983134:NTC983135 OCY983134:OCY983135 OMU983134:OMU983135 OWQ983134:OWQ983135 PGM983134:PGM983135 PQI983134:PQI983135 QAE983134:QAE983135 QKA983134:QKA983135 QTW983134:QTW983135 RDS983134:RDS983135 RNO983134:RNO983135 RXK983134:RXK983135 SHG983134:SHG983135 SRC983134:SRC983135 TAY983134:TAY983135 TKU983134:TKU983135 TUQ983134:TUQ983135 UEM983134:UEM983135 UOI983134:UOI983135 UYE983134:UYE983135 VIA983134:VIA983135 VRW983134:VRW983135 WBS983134:WBS983135 WLO983134:WLO983135 WVK983134:WVK983135 C203:C204" xr:uid="{FC96BC67-50D9-496D-B02E-E0A35E49AE96}"/>
    <dataValidation allowBlank="1" showInputMessage="1" showErrorMessage="1" prompt="Enter Income as Reflected on 1099" sqref="C86 IY86 SU86 ACQ86 AMM86 AWI86 BGE86 BQA86 BZW86 CJS86 CTO86 DDK86 DNG86 DXC86 EGY86 EQU86 FAQ86 FKM86 FUI86 GEE86 GOA86 GXW86 HHS86 HRO86 IBK86 ILG86 IVC86 JEY86 JOU86 JYQ86 KIM86 KSI86 LCE86 LMA86 LVW86 MFS86 MPO86 MZK86 NJG86 NTC86 OCY86 OMU86 OWQ86 PGM86 PQI86 QAE86 QKA86 QTW86 RDS86 RNO86 RXK86 SHG86 SRC86 TAY86 TKU86 TUQ86 UEM86 UOI86 UYE86 VIA86 VRW86 WBS86 WLO86 WVK86 C65622 IY65622 SU65622 ACQ65622 AMM65622 AWI65622 BGE65622 BQA65622 BZW65622 CJS65622 CTO65622 DDK65622 DNG65622 DXC65622 EGY65622 EQU65622 FAQ65622 FKM65622 FUI65622 GEE65622 GOA65622 GXW65622 HHS65622 HRO65622 IBK65622 ILG65622 IVC65622 JEY65622 JOU65622 JYQ65622 KIM65622 KSI65622 LCE65622 LMA65622 LVW65622 MFS65622 MPO65622 MZK65622 NJG65622 NTC65622 OCY65622 OMU65622 OWQ65622 PGM65622 PQI65622 QAE65622 QKA65622 QTW65622 RDS65622 RNO65622 RXK65622 SHG65622 SRC65622 TAY65622 TKU65622 TUQ65622 UEM65622 UOI65622 UYE65622 VIA65622 VRW65622 WBS65622 WLO65622 WVK65622 C131158 IY131158 SU131158 ACQ131158 AMM131158 AWI131158 BGE131158 BQA131158 BZW131158 CJS131158 CTO131158 DDK131158 DNG131158 DXC131158 EGY131158 EQU131158 FAQ131158 FKM131158 FUI131158 GEE131158 GOA131158 GXW131158 HHS131158 HRO131158 IBK131158 ILG131158 IVC131158 JEY131158 JOU131158 JYQ131158 KIM131158 KSI131158 LCE131158 LMA131158 LVW131158 MFS131158 MPO131158 MZK131158 NJG131158 NTC131158 OCY131158 OMU131158 OWQ131158 PGM131158 PQI131158 QAE131158 QKA131158 QTW131158 RDS131158 RNO131158 RXK131158 SHG131158 SRC131158 TAY131158 TKU131158 TUQ131158 UEM131158 UOI131158 UYE131158 VIA131158 VRW131158 WBS131158 WLO131158 WVK131158 C196694 IY196694 SU196694 ACQ196694 AMM196694 AWI196694 BGE196694 BQA196694 BZW196694 CJS196694 CTO196694 DDK196694 DNG196694 DXC196694 EGY196694 EQU196694 FAQ196694 FKM196694 FUI196694 GEE196694 GOA196694 GXW196694 HHS196694 HRO196694 IBK196694 ILG196694 IVC196694 JEY196694 JOU196694 JYQ196694 KIM196694 KSI196694 LCE196694 LMA196694 LVW196694 MFS196694 MPO196694 MZK196694 NJG196694 NTC196694 OCY196694 OMU196694 OWQ196694 PGM196694 PQI196694 QAE196694 QKA196694 QTW196694 RDS196694 RNO196694 RXK196694 SHG196694 SRC196694 TAY196694 TKU196694 TUQ196694 UEM196694 UOI196694 UYE196694 VIA196694 VRW196694 WBS196694 WLO196694 WVK196694 C262230 IY262230 SU262230 ACQ262230 AMM262230 AWI262230 BGE262230 BQA262230 BZW262230 CJS262230 CTO262230 DDK262230 DNG262230 DXC262230 EGY262230 EQU262230 FAQ262230 FKM262230 FUI262230 GEE262230 GOA262230 GXW262230 HHS262230 HRO262230 IBK262230 ILG262230 IVC262230 JEY262230 JOU262230 JYQ262230 KIM262230 KSI262230 LCE262230 LMA262230 LVW262230 MFS262230 MPO262230 MZK262230 NJG262230 NTC262230 OCY262230 OMU262230 OWQ262230 PGM262230 PQI262230 QAE262230 QKA262230 QTW262230 RDS262230 RNO262230 RXK262230 SHG262230 SRC262230 TAY262230 TKU262230 TUQ262230 UEM262230 UOI262230 UYE262230 VIA262230 VRW262230 WBS262230 WLO262230 WVK262230 C327766 IY327766 SU327766 ACQ327766 AMM327766 AWI327766 BGE327766 BQA327766 BZW327766 CJS327766 CTO327766 DDK327766 DNG327766 DXC327766 EGY327766 EQU327766 FAQ327766 FKM327766 FUI327766 GEE327766 GOA327766 GXW327766 HHS327766 HRO327766 IBK327766 ILG327766 IVC327766 JEY327766 JOU327766 JYQ327766 KIM327766 KSI327766 LCE327766 LMA327766 LVW327766 MFS327766 MPO327766 MZK327766 NJG327766 NTC327766 OCY327766 OMU327766 OWQ327766 PGM327766 PQI327766 QAE327766 QKA327766 QTW327766 RDS327766 RNO327766 RXK327766 SHG327766 SRC327766 TAY327766 TKU327766 TUQ327766 UEM327766 UOI327766 UYE327766 VIA327766 VRW327766 WBS327766 WLO327766 WVK327766 C393302 IY393302 SU393302 ACQ393302 AMM393302 AWI393302 BGE393302 BQA393302 BZW393302 CJS393302 CTO393302 DDK393302 DNG393302 DXC393302 EGY393302 EQU393302 FAQ393302 FKM393302 FUI393302 GEE393302 GOA393302 GXW393302 HHS393302 HRO393302 IBK393302 ILG393302 IVC393302 JEY393302 JOU393302 JYQ393302 KIM393302 KSI393302 LCE393302 LMA393302 LVW393302 MFS393302 MPO393302 MZK393302 NJG393302 NTC393302 OCY393302 OMU393302 OWQ393302 PGM393302 PQI393302 QAE393302 QKA393302 QTW393302 RDS393302 RNO393302 RXK393302 SHG393302 SRC393302 TAY393302 TKU393302 TUQ393302 UEM393302 UOI393302 UYE393302 VIA393302 VRW393302 WBS393302 WLO393302 WVK393302 C458838 IY458838 SU458838 ACQ458838 AMM458838 AWI458838 BGE458838 BQA458838 BZW458838 CJS458838 CTO458838 DDK458838 DNG458838 DXC458838 EGY458838 EQU458838 FAQ458838 FKM458838 FUI458838 GEE458838 GOA458838 GXW458838 HHS458838 HRO458838 IBK458838 ILG458838 IVC458838 JEY458838 JOU458838 JYQ458838 KIM458838 KSI458838 LCE458838 LMA458838 LVW458838 MFS458838 MPO458838 MZK458838 NJG458838 NTC458838 OCY458838 OMU458838 OWQ458838 PGM458838 PQI458838 QAE458838 QKA458838 QTW458838 RDS458838 RNO458838 RXK458838 SHG458838 SRC458838 TAY458838 TKU458838 TUQ458838 UEM458838 UOI458838 UYE458838 VIA458838 VRW458838 WBS458838 WLO458838 WVK458838 C524374 IY524374 SU524374 ACQ524374 AMM524374 AWI524374 BGE524374 BQA524374 BZW524374 CJS524374 CTO524374 DDK524374 DNG524374 DXC524374 EGY524374 EQU524374 FAQ524374 FKM524374 FUI524374 GEE524374 GOA524374 GXW524374 HHS524374 HRO524374 IBK524374 ILG524374 IVC524374 JEY524374 JOU524374 JYQ524374 KIM524374 KSI524374 LCE524374 LMA524374 LVW524374 MFS524374 MPO524374 MZK524374 NJG524374 NTC524374 OCY524374 OMU524374 OWQ524374 PGM524374 PQI524374 QAE524374 QKA524374 QTW524374 RDS524374 RNO524374 RXK524374 SHG524374 SRC524374 TAY524374 TKU524374 TUQ524374 UEM524374 UOI524374 UYE524374 VIA524374 VRW524374 WBS524374 WLO524374 WVK524374 C589910 IY589910 SU589910 ACQ589910 AMM589910 AWI589910 BGE589910 BQA589910 BZW589910 CJS589910 CTO589910 DDK589910 DNG589910 DXC589910 EGY589910 EQU589910 FAQ589910 FKM589910 FUI589910 GEE589910 GOA589910 GXW589910 HHS589910 HRO589910 IBK589910 ILG589910 IVC589910 JEY589910 JOU589910 JYQ589910 KIM589910 KSI589910 LCE589910 LMA589910 LVW589910 MFS589910 MPO589910 MZK589910 NJG589910 NTC589910 OCY589910 OMU589910 OWQ589910 PGM589910 PQI589910 QAE589910 QKA589910 QTW589910 RDS589910 RNO589910 RXK589910 SHG589910 SRC589910 TAY589910 TKU589910 TUQ589910 UEM589910 UOI589910 UYE589910 VIA589910 VRW589910 WBS589910 WLO589910 WVK589910 C655446 IY655446 SU655446 ACQ655446 AMM655446 AWI655446 BGE655446 BQA655446 BZW655446 CJS655446 CTO655446 DDK655446 DNG655446 DXC655446 EGY655446 EQU655446 FAQ655446 FKM655446 FUI655446 GEE655446 GOA655446 GXW655446 HHS655446 HRO655446 IBK655446 ILG655446 IVC655446 JEY655446 JOU655446 JYQ655446 KIM655446 KSI655446 LCE655446 LMA655446 LVW655446 MFS655446 MPO655446 MZK655446 NJG655446 NTC655446 OCY655446 OMU655446 OWQ655446 PGM655446 PQI655446 QAE655446 QKA655446 QTW655446 RDS655446 RNO655446 RXK655446 SHG655446 SRC655446 TAY655446 TKU655446 TUQ655446 UEM655446 UOI655446 UYE655446 VIA655446 VRW655446 WBS655446 WLO655446 WVK655446 C720982 IY720982 SU720982 ACQ720982 AMM720982 AWI720982 BGE720982 BQA720982 BZW720982 CJS720982 CTO720982 DDK720982 DNG720982 DXC720982 EGY720982 EQU720982 FAQ720982 FKM720982 FUI720982 GEE720982 GOA720982 GXW720982 HHS720982 HRO720982 IBK720982 ILG720982 IVC720982 JEY720982 JOU720982 JYQ720982 KIM720982 KSI720982 LCE720982 LMA720982 LVW720982 MFS720982 MPO720982 MZK720982 NJG720982 NTC720982 OCY720982 OMU720982 OWQ720982 PGM720982 PQI720982 QAE720982 QKA720982 QTW720982 RDS720982 RNO720982 RXK720982 SHG720982 SRC720982 TAY720982 TKU720982 TUQ720982 UEM720982 UOI720982 UYE720982 VIA720982 VRW720982 WBS720982 WLO720982 WVK720982 C786518 IY786518 SU786518 ACQ786518 AMM786518 AWI786518 BGE786518 BQA786518 BZW786518 CJS786518 CTO786518 DDK786518 DNG786518 DXC786518 EGY786518 EQU786518 FAQ786518 FKM786518 FUI786518 GEE786518 GOA786518 GXW786518 HHS786518 HRO786518 IBK786518 ILG786518 IVC786518 JEY786518 JOU786518 JYQ786518 KIM786518 KSI786518 LCE786518 LMA786518 LVW786518 MFS786518 MPO786518 MZK786518 NJG786518 NTC786518 OCY786518 OMU786518 OWQ786518 PGM786518 PQI786518 QAE786518 QKA786518 QTW786518 RDS786518 RNO786518 RXK786518 SHG786518 SRC786518 TAY786518 TKU786518 TUQ786518 UEM786518 UOI786518 UYE786518 VIA786518 VRW786518 WBS786518 WLO786518 WVK786518 C852054 IY852054 SU852054 ACQ852054 AMM852054 AWI852054 BGE852054 BQA852054 BZW852054 CJS852054 CTO852054 DDK852054 DNG852054 DXC852054 EGY852054 EQU852054 FAQ852054 FKM852054 FUI852054 GEE852054 GOA852054 GXW852054 HHS852054 HRO852054 IBK852054 ILG852054 IVC852054 JEY852054 JOU852054 JYQ852054 KIM852054 KSI852054 LCE852054 LMA852054 LVW852054 MFS852054 MPO852054 MZK852054 NJG852054 NTC852054 OCY852054 OMU852054 OWQ852054 PGM852054 PQI852054 QAE852054 QKA852054 QTW852054 RDS852054 RNO852054 RXK852054 SHG852054 SRC852054 TAY852054 TKU852054 TUQ852054 UEM852054 UOI852054 UYE852054 VIA852054 VRW852054 WBS852054 WLO852054 WVK852054 C917590 IY917590 SU917590 ACQ917590 AMM917590 AWI917590 BGE917590 BQA917590 BZW917590 CJS917590 CTO917590 DDK917590 DNG917590 DXC917590 EGY917590 EQU917590 FAQ917590 FKM917590 FUI917590 GEE917590 GOA917590 GXW917590 HHS917590 HRO917590 IBK917590 ILG917590 IVC917590 JEY917590 JOU917590 JYQ917590 KIM917590 KSI917590 LCE917590 LMA917590 LVW917590 MFS917590 MPO917590 MZK917590 NJG917590 NTC917590 OCY917590 OMU917590 OWQ917590 PGM917590 PQI917590 QAE917590 QKA917590 QTW917590 RDS917590 RNO917590 RXK917590 SHG917590 SRC917590 TAY917590 TKU917590 TUQ917590 UEM917590 UOI917590 UYE917590 VIA917590 VRW917590 WBS917590 WLO917590 WVK917590 C983126 IY983126 SU983126 ACQ983126 AMM983126 AWI983126 BGE983126 BQA983126 BZW983126 CJS983126 CTO983126 DDK983126 DNG983126 DXC983126 EGY983126 EQU983126 FAQ983126 FKM983126 FUI983126 GEE983126 GOA983126 GXW983126 HHS983126 HRO983126 IBK983126 ILG983126 IVC983126 JEY983126 JOU983126 JYQ983126 KIM983126 KSI983126 LCE983126 LMA983126 LVW983126 MFS983126 MPO983126 MZK983126 NJG983126 NTC983126 OCY983126 OMU983126 OWQ983126 PGM983126 PQI983126 QAE983126 QKA983126 QTW983126 RDS983126 RNO983126 RXK983126 SHG983126 SRC983126 TAY983126 TKU983126 TUQ983126 UEM983126 UOI983126 UYE983126 VIA983126 VRW983126 WBS983126 WLO983126 WVK983126 C195" xr:uid="{CFFBA947-EE13-4472-8ACE-06CFE0D0D472}"/>
    <dataValidation allowBlank="1" showInputMessage="1" showErrorMessage="1" prompt="Enter amount of Monthly Social Security Check or Direct Deposit Amount" sqref="C85 IY85 SU85 ACQ85 AMM85 AWI85 BGE85 BQA85 BZW85 CJS85 CTO85 DDK85 DNG85 DXC85 EGY85 EQU85 FAQ85 FKM85 FUI85 GEE85 GOA85 GXW85 HHS85 HRO85 IBK85 ILG85 IVC85 JEY85 JOU85 JYQ85 KIM85 KSI85 LCE85 LMA85 LVW85 MFS85 MPO85 MZK85 NJG85 NTC85 OCY85 OMU85 OWQ85 PGM85 PQI85 QAE85 QKA85 QTW85 RDS85 RNO85 RXK85 SHG85 SRC85 TAY85 TKU85 TUQ85 UEM85 UOI85 UYE85 VIA85 VRW85 WBS85 WLO85 WVK85 C65621 IY65621 SU65621 ACQ65621 AMM65621 AWI65621 BGE65621 BQA65621 BZW65621 CJS65621 CTO65621 DDK65621 DNG65621 DXC65621 EGY65621 EQU65621 FAQ65621 FKM65621 FUI65621 GEE65621 GOA65621 GXW65621 HHS65621 HRO65621 IBK65621 ILG65621 IVC65621 JEY65621 JOU65621 JYQ65621 KIM65621 KSI65621 LCE65621 LMA65621 LVW65621 MFS65621 MPO65621 MZK65621 NJG65621 NTC65621 OCY65621 OMU65621 OWQ65621 PGM65621 PQI65621 QAE65621 QKA65621 QTW65621 RDS65621 RNO65621 RXK65621 SHG65621 SRC65621 TAY65621 TKU65621 TUQ65621 UEM65621 UOI65621 UYE65621 VIA65621 VRW65621 WBS65621 WLO65621 WVK65621 C131157 IY131157 SU131157 ACQ131157 AMM131157 AWI131157 BGE131157 BQA131157 BZW131157 CJS131157 CTO131157 DDK131157 DNG131157 DXC131157 EGY131157 EQU131157 FAQ131157 FKM131157 FUI131157 GEE131157 GOA131157 GXW131157 HHS131157 HRO131157 IBK131157 ILG131157 IVC131157 JEY131157 JOU131157 JYQ131157 KIM131157 KSI131157 LCE131157 LMA131157 LVW131157 MFS131157 MPO131157 MZK131157 NJG131157 NTC131157 OCY131157 OMU131157 OWQ131157 PGM131157 PQI131157 QAE131157 QKA131157 QTW131157 RDS131157 RNO131157 RXK131157 SHG131157 SRC131157 TAY131157 TKU131157 TUQ131157 UEM131157 UOI131157 UYE131157 VIA131157 VRW131157 WBS131157 WLO131157 WVK131157 C196693 IY196693 SU196693 ACQ196693 AMM196693 AWI196693 BGE196693 BQA196693 BZW196693 CJS196693 CTO196693 DDK196693 DNG196693 DXC196693 EGY196693 EQU196693 FAQ196693 FKM196693 FUI196693 GEE196693 GOA196693 GXW196693 HHS196693 HRO196693 IBK196693 ILG196693 IVC196693 JEY196693 JOU196693 JYQ196693 KIM196693 KSI196693 LCE196693 LMA196693 LVW196693 MFS196693 MPO196693 MZK196693 NJG196693 NTC196693 OCY196693 OMU196693 OWQ196693 PGM196693 PQI196693 QAE196693 QKA196693 QTW196693 RDS196693 RNO196693 RXK196693 SHG196693 SRC196693 TAY196693 TKU196693 TUQ196693 UEM196693 UOI196693 UYE196693 VIA196693 VRW196693 WBS196693 WLO196693 WVK196693 C262229 IY262229 SU262229 ACQ262229 AMM262229 AWI262229 BGE262229 BQA262229 BZW262229 CJS262229 CTO262229 DDK262229 DNG262229 DXC262229 EGY262229 EQU262229 FAQ262229 FKM262229 FUI262229 GEE262229 GOA262229 GXW262229 HHS262229 HRO262229 IBK262229 ILG262229 IVC262229 JEY262229 JOU262229 JYQ262229 KIM262229 KSI262229 LCE262229 LMA262229 LVW262229 MFS262229 MPO262229 MZK262229 NJG262229 NTC262229 OCY262229 OMU262229 OWQ262229 PGM262229 PQI262229 QAE262229 QKA262229 QTW262229 RDS262229 RNO262229 RXK262229 SHG262229 SRC262229 TAY262229 TKU262229 TUQ262229 UEM262229 UOI262229 UYE262229 VIA262229 VRW262229 WBS262229 WLO262229 WVK262229 C327765 IY327765 SU327765 ACQ327765 AMM327765 AWI327765 BGE327765 BQA327765 BZW327765 CJS327765 CTO327765 DDK327765 DNG327765 DXC327765 EGY327765 EQU327765 FAQ327765 FKM327765 FUI327765 GEE327765 GOA327765 GXW327765 HHS327765 HRO327765 IBK327765 ILG327765 IVC327765 JEY327765 JOU327765 JYQ327765 KIM327765 KSI327765 LCE327765 LMA327765 LVW327765 MFS327765 MPO327765 MZK327765 NJG327765 NTC327765 OCY327765 OMU327765 OWQ327765 PGM327765 PQI327765 QAE327765 QKA327765 QTW327765 RDS327765 RNO327765 RXK327765 SHG327765 SRC327765 TAY327765 TKU327765 TUQ327765 UEM327765 UOI327765 UYE327765 VIA327765 VRW327765 WBS327765 WLO327765 WVK327765 C393301 IY393301 SU393301 ACQ393301 AMM393301 AWI393301 BGE393301 BQA393301 BZW393301 CJS393301 CTO393301 DDK393301 DNG393301 DXC393301 EGY393301 EQU393301 FAQ393301 FKM393301 FUI393301 GEE393301 GOA393301 GXW393301 HHS393301 HRO393301 IBK393301 ILG393301 IVC393301 JEY393301 JOU393301 JYQ393301 KIM393301 KSI393301 LCE393301 LMA393301 LVW393301 MFS393301 MPO393301 MZK393301 NJG393301 NTC393301 OCY393301 OMU393301 OWQ393301 PGM393301 PQI393301 QAE393301 QKA393301 QTW393301 RDS393301 RNO393301 RXK393301 SHG393301 SRC393301 TAY393301 TKU393301 TUQ393301 UEM393301 UOI393301 UYE393301 VIA393301 VRW393301 WBS393301 WLO393301 WVK393301 C458837 IY458837 SU458837 ACQ458837 AMM458837 AWI458837 BGE458837 BQA458837 BZW458837 CJS458837 CTO458837 DDK458837 DNG458837 DXC458837 EGY458837 EQU458837 FAQ458837 FKM458837 FUI458837 GEE458837 GOA458837 GXW458837 HHS458837 HRO458837 IBK458837 ILG458837 IVC458837 JEY458837 JOU458837 JYQ458837 KIM458837 KSI458837 LCE458837 LMA458837 LVW458837 MFS458837 MPO458837 MZK458837 NJG458837 NTC458837 OCY458837 OMU458837 OWQ458837 PGM458837 PQI458837 QAE458837 QKA458837 QTW458837 RDS458837 RNO458837 RXK458837 SHG458837 SRC458837 TAY458837 TKU458837 TUQ458837 UEM458837 UOI458837 UYE458837 VIA458837 VRW458837 WBS458837 WLO458837 WVK458837 C524373 IY524373 SU524373 ACQ524373 AMM524373 AWI524373 BGE524373 BQA524373 BZW524373 CJS524373 CTO524373 DDK524373 DNG524373 DXC524373 EGY524373 EQU524373 FAQ524373 FKM524373 FUI524373 GEE524373 GOA524373 GXW524373 HHS524373 HRO524373 IBK524373 ILG524373 IVC524373 JEY524373 JOU524373 JYQ524373 KIM524373 KSI524373 LCE524373 LMA524373 LVW524373 MFS524373 MPO524373 MZK524373 NJG524373 NTC524373 OCY524373 OMU524373 OWQ524373 PGM524373 PQI524373 QAE524373 QKA524373 QTW524373 RDS524373 RNO524373 RXK524373 SHG524373 SRC524373 TAY524373 TKU524373 TUQ524373 UEM524373 UOI524373 UYE524373 VIA524373 VRW524373 WBS524373 WLO524373 WVK524373 C589909 IY589909 SU589909 ACQ589909 AMM589909 AWI589909 BGE589909 BQA589909 BZW589909 CJS589909 CTO589909 DDK589909 DNG589909 DXC589909 EGY589909 EQU589909 FAQ589909 FKM589909 FUI589909 GEE589909 GOA589909 GXW589909 HHS589909 HRO589909 IBK589909 ILG589909 IVC589909 JEY589909 JOU589909 JYQ589909 KIM589909 KSI589909 LCE589909 LMA589909 LVW589909 MFS589909 MPO589909 MZK589909 NJG589909 NTC589909 OCY589909 OMU589909 OWQ589909 PGM589909 PQI589909 QAE589909 QKA589909 QTW589909 RDS589909 RNO589909 RXK589909 SHG589909 SRC589909 TAY589909 TKU589909 TUQ589909 UEM589909 UOI589909 UYE589909 VIA589909 VRW589909 WBS589909 WLO589909 WVK589909 C655445 IY655445 SU655445 ACQ655445 AMM655445 AWI655445 BGE655445 BQA655445 BZW655445 CJS655445 CTO655445 DDK655445 DNG655445 DXC655445 EGY655445 EQU655445 FAQ655445 FKM655445 FUI655445 GEE655445 GOA655445 GXW655445 HHS655445 HRO655445 IBK655445 ILG655445 IVC655445 JEY655445 JOU655445 JYQ655445 KIM655445 KSI655445 LCE655445 LMA655445 LVW655445 MFS655445 MPO655445 MZK655445 NJG655445 NTC655445 OCY655445 OMU655445 OWQ655445 PGM655445 PQI655445 QAE655445 QKA655445 QTW655445 RDS655445 RNO655445 RXK655445 SHG655445 SRC655445 TAY655445 TKU655445 TUQ655445 UEM655445 UOI655445 UYE655445 VIA655445 VRW655445 WBS655445 WLO655445 WVK655445 C720981 IY720981 SU720981 ACQ720981 AMM720981 AWI720981 BGE720981 BQA720981 BZW720981 CJS720981 CTO720981 DDK720981 DNG720981 DXC720981 EGY720981 EQU720981 FAQ720981 FKM720981 FUI720981 GEE720981 GOA720981 GXW720981 HHS720981 HRO720981 IBK720981 ILG720981 IVC720981 JEY720981 JOU720981 JYQ720981 KIM720981 KSI720981 LCE720981 LMA720981 LVW720981 MFS720981 MPO720981 MZK720981 NJG720981 NTC720981 OCY720981 OMU720981 OWQ720981 PGM720981 PQI720981 QAE720981 QKA720981 QTW720981 RDS720981 RNO720981 RXK720981 SHG720981 SRC720981 TAY720981 TKU720981 TUQ720981 UEM720981 UOI720981 UYE720981 VIA720981 VRW720981 WBS720981 WLO720981 WVK720981 C786517 IY786517 SU786517 ACQ786517 AMM786517 AWI786517 BGE786517 BQA786517 BZW786517 CJS786517 CTO786517 DDK786517 DNG786517 DXC786517 EGY786517 EQU786517 FAQ786517 FKM786517 FUI786517 GEE786517 GOA786517 GXW786517 HHS786517 HRO786517 IBK786517 ILG786517 IVC786517 JEY786517 JOU786517 JYQ786517 KIM786517 KSI786517 LCE786517 LMA786517 LVW786517 MFS786517 MPO786517 MZK786517 NJG786517 NTC786517 OCY786517 OMU786517 OWQ786517 PGM786517 PQI786517 QAE786517 QKA786517 QTW786517 RDS786517 RNO786517 RXK786517 SHG786517 SRC786517 TAY786517 TKU786517 TUQ786517 UEM786517 UOI786517 UYE786517 VIA786517 VRW786517 WBS786517 WLO786517 WVK786517 C852053 IY852053 SU852053 ACQ852053 AMM852053 AWI852053 BGE852053 BQA852053 BZW852053 CJS852053 CTO852053 DDK852053 DNG852053 DXC852053 EGY852053 EQU852053 FAQ852053 FKM852053 FUI852053 GEE852053 GOA852053 GXW852053 HHS852053 HRO852053 IBK852053 ILG852053 IVC852053 JEY852053 JOU852053 JYQ852053 KIM852053 KSI852053 LCE852053 LMA852053 LVW852053 MFS852053 MPO852053 MZK852053 NJG852053 NTC852053 OCY852053 OMU852053 OWQ852053 PGM852053 PQI852053 QAE852053 QKA852053 QTW852053 RDS852053 RNO852053 RXK852053 SHG852053 SRC852053 TAY852053 TKU852053 TUQ852053 UEM852053 UOI852053 UYE852053 VIA852053 VRW852053 WBS852053 WLO852053 WVK852053 C917589 IY917589 SU917589 ACQ917589 AMM917589 AWI917589 BGE917589 BQA917589 BZW917589 CJS917589 CTO917589 DDK917589 DNG917589 DXC917589 EGY917589 EQU917589 FAQ917589 FKM917589 FUI917589 GEE917589 GOA917589 GXW917589 HHS917589 HRO917589 IBK917589 ILG917589 IVC917589 JEY917589 JOU917589 JYQ917589 KIM917589 KSI917589 LCE917589 LMA917589 LVW917589 MFS917589 MPO917589 MZK917589 NJG917589 NTC917589 OCY917589 OMU917589 OWQ917589 PGM917589 PQI917589 QAE917589 QKA917589 QTW917589 RDS917589 RNO917589 RXK917589 SHG917589 SRC917589 TAY917589 TKU917589 TUQ917589 UEM917589 UOI917589 UYE917589 VIA917589 VRW917589 WBS917589 WLO917589 WVK917589 C983125 IY983125 SU983125 ACQ983125 AMM983125 AWI983125 BGE983125 BQA983125 BZW983125 CJS983125 CTO983125 DDK983125 DNG983125 DXC983125 EGY983125 EQU983125 FAQ983125 FKM983125 FUI983125 GEE983125 GOA983125 GXW983125 HHS983125 HRO983125 IBK983125 ILG983125 IVC983125 JEY983125 JOU983125 JYQ983125 KIM983125 KSI983125 LCE983125 LMA983125 LVW983125 MFS983125 MPO983125 MZK983125 NJG983125 NTC983125 OCY983125 OMU983125 OWQ983125 PGM983125 PQI983125 QAE983125 QKA983125 QTW983125 RDS983125 RNO983125 RXK983125 SHG983125 SRC983125 TAY983125 TKU983125 TUQ983125 UEM983125 UOI983125 UYE983125 VIA983125 VRW983125 WBS983125 WLO983125 WVK983125 C194" xr:uid="{93CC2C05-DF49-49DB-A546-9B9A4728AD6A}"/>
    <dataValidation allowBlank="1" showInputMessage="1" showErrorMessage="1" prompt="selecting this checkbox will use this figure in the calculations" sqref="C16 IY16 SU16 ACQ16 AMM16 AWI16 BGE16 BQA16 BZW16 CJS16 CTO16 DDK16 DNG16 DXC16 EGY16 EQU16 FAQ16 FKM16 FUI16 GEE16 GOA16 GXW16 HHS16 HRO16 IBK16 ILG16 IVC16 JEY16 JOU16 JYQ16 KIM16 KSI16 LCE16 LMA16 LVW16 MFS16 MPO16 MZK16 NJG16 NTC16 OCY16 OMU16 OWQ16 PGM16 PQI16 QAE16 QKA16 QTW16 RDS16 RNO16 RXK16 SHG16 SRC16 TAY16 TKU16 TUQ16 UEM16 UOI16 UYE16 VIA16 VRW16 WBS16 WLO16 WVK16 C65552 IY65552 SU65552 ACQ65552 AMM65552 AWI65552 BGE65552 BQA65552 BZW65552 CJS65552 CTO65552 DDK65552 DNG65552 DXC65552 EGY65552 EQU65552 FAQ65552 FKM65552 FUI65552 GEE65552 GOA65552 GXW65552 HHS65552 HRO65552 IBK65552 ILG65552 IVC65552 JEY65552 JOU65552 JYQ65552 KIM65552 KSI65552 LCE65552 LMA65552 LVW65552 MFS65552 MPO65552 MZK65552 NJG65552 NTC65552 OCY65552 OMU65552 OWQ65552 PGM65552 PQI65552 QAE65552 QKA65552 QTW65552 RDS65552 RNO65552 RXK65552 SHG65552 SRC65552 TAY65552 TKU65552 TUQ65552 UEM65552 UOI65552 UYE65552 VIA65552 VRW65552 WBS65552 WLO65552 WVK65552 C131088 IY131088 SU131088 ACQ131088 AMM131088 AWI131088 BGE131088 BQA131088 BZW131088 CJS131088 CTO131088 DDK131088 DNG131088 DXC131088 EGY131088 EQU131088 FAQ131088 FKM131088 FUI131088 GEE131088 GOA131088 GXW131088 HHS131088 HRO131088 IBK131088 ILG131088 IVC131088 JEY131088 JOU131088 JYQ131088 KIM131088 KSI131088 LCE131088 LMA131088 LVW131088 MFS131088 MPO131088 MZK131088 NJG131088 NTC131088 OCY131088 OMU131088 OWQ131088 PGM131088 PQI131088 QAE131088 QKA131088 QTW131088 RDS131088 RNO131088 RXK131088 SHG131088 SRC131088 TAY131088 TKU131088 TUQ131088 UEM131088 UOI131088 UYE131088 VIA131088 VRW131088 WBS131088 WLO131088 WVK131088 C196624 IY196624 SU196624 ACQ196624 AMM196624 AWI196624 BGE196624 BQA196624 BZW196624 CJS196624 CTO196624 DDK196624 DNG196624 DXC196624 EGY196624 EQU196624 FAQ196624 FKM196624 FUI196624 GEE196624 GOA196624 GXW196624 HHS196624 HRO196624 IBK196624 ILG196624 IVC196624 JEY196624 JOU196624 JYQ196624 KIM196624 KSI196624 LCE196624 LMA196624 LVW196624 MFS196624 MPO196624 MZK196624 NJG196624 NTC196624 OCY196624 OMU196624 OWQ196624 PGM196624 PQI196624 QAE196624 QKA196624 QTW196624 RDS196624 RNO196624 RXK196624 SHG196624 SRC196624 TAY196624 TKU196624 TUQ196624 UEM196624 UOI196624 UYE196624 VIA196624 VRW196624 WBS196624 WLO196624 WVK196624 C262160 IY262160 SU262160 ACQ262160 AMM262160 AWI262160 BGE262160 BQA262160 BZW262160 CJS262160 CTO262160 DDK262160 DNG262160 DXC262160 EGY262160 EQU262160 FAQ262160 FKM262160 FUI262160 GEE262160 GOA262160 GXW262160 HHS262160 HRO262160 IBK262160 ILG262160 IVC262160 JEY262160 JOU262160 JYQ262160 KIM262160 KSI262160 LCE262160 LMA262160 LVW262160 MFS262160 MPO262160 MZK262160 NJG262160 NTC262160 OCY262160 OMU262160 OWQ262160 PGM262160 PQI262160 QAE262160 QKA262160 QTW262160 RDS262160 RNO262160 RXK262160 SHG262160 SRC262160 TAY262160 TKU262160 TUQ262160 UEM262160 UOI262160 UYE262160 VIA262160 VRW262160 WBS262160 WLO262160 WVK262160 C327696 IY327696 SU327696 ACQ327696 AMM327696 AWI327696 BGE327696 BQA327696 BZW327696 CJS327696 CTO327696 DDK327696 DNG327696 DXC327696 EGY327696 EQU327696 FAQ327696 FKM327696 FUI327696 GEE327696 GOA327696 GXW327696 HHS327696 HRO327696 IBK327696 ILG327696 IVC327696 JEY327696 JOU327696 JYQ327696 KIM327696 KSI327696 LCE327696 LMA327696 LVW327696 MFS327696 MPO327696 MZK327696 NJG327696 NTC327696 OCY327696 OMU327696 OWQ327696 PGM327696 PQI327696 QAE327696 QKA327696 QTW327696 RDS327696 RNO327696 RXK327696 SHG327696 SRC327696 TAY327696 TKU327696 TUQ327696 UEM327696 UOI327696 UYE327696 VIA327696 VRW327696 WBS327696 WLO327696 WVK327696 C393232 IY393232 SU393232 ACQ393232 AMM393232 AWI393232 BGE393232 BQA393232 BZW393232 CJS393232 CTO393232 DDK393232 DNG393232 DXC393232 EGY393232 EQU393232 FAQ393232 FKM393232 FUI393232 GEE393232 GOA393232 GXW393232 HHS393232 HRO393232 IBK393232 ILG393232 IVC393232 JEY393232 JOU393232 JYQ393232 KIM393232 KSI393232 LCE393232 LMA393232 LVW393232 MFS393232 MPO393232 MZK393232 NJG393232 NTC393232 OCY393232 OMU393232 OWQ393232 PGM393232 PQI393232 QAE393232 QKA393232 QTW393232 RDS393232 RNO393232 RXK393232 SHG393232 SRC393232 TAY393232 TKU393232 TUQ393232 UEM393232 UOI393232 UYE393232 VIA393232 VRW393232 WBS393232 WLO393232 WVK393232 C458768 IY458768 SU458768 ACQ458768 AMM458768 AWI458768 BGE458768 BQA458768 BZW458768 CJS458768 CTO458768 DDK458768 DNG458768 DXC458768 EGY458768 EQU458768 FAQ458768 FKM458768 FUI458768 GEE458768 GOA458768 GXW458768 HHS458768 HRO458768 IBK458768 ILG458768 IVC458768 JEY458768 JOU458768 JYQ458768 KIM458768 KSI458768 LCE458768 LMA458768 LVW458768 MFS458768 MPO458768 MZK458768 NJG458768 NTC458768 OCY458768 OMU458768 OWQ458768 PGM458768 PQI458768 QAE458768 QKA458768 QTW458768 RDS458768 RNO458768 RXK458768 SHG458768 SRC458768 TAY458768 TKU458768 TUQ458768 UEM458768 UOI458768 UYE458768 VIA458768 VRW458768 WBS458768 WLO458768 WVK458768 C524304 IY524304 SU524304 ACQ524304 AMM524304 AWI524304 BGE524304 BQA524304 BZW524304 CJS524304 CTO524304 DDK524304 DNG524304 DXC524304 EGY524304 EQU524304 FAQ524304 FKM524304 FUI524304 GEE524304 GOA524304 GXW524304 HHS524304 HRO524304 IBK524304 ILG524304 IVC524304 JEY524304 JOU524304 JYQ524304 KIM524304 KSI524304 LCE524304 LMA524304 LVW524304 MFS524304 MPO524304 MZK524304 NJG524304 NTC524304 OCY524304 OMU524304 OWQ524304 PGM524304 PQI524304 QAE524304 QKA524304 QTW524304 RDS524304 RNO524304 RXK524304 SHG524304 SRC524304 TAY524304 TKU524304 TUQ524304 UEM524304 UOI524304 UYE524304 VIA524304 VRW524304 WBS524304 WLO524304 WVK524304 C589840 IY589840 SU589840 ACQ589840 AMM589840 AWI589840 BGE589840 BQA589840 BZW589840 CJS589840 CTO589840 DDK589840 DNG589840 DXC589840 EGY589840 EQU589840 FAQ589840 FKM589840 FUI589840 GEE589840 GOA589840 GXW589840 HHS589840 HRO589840 IBK589840 ILG589840 IVC589840 JEY589840 JOU589840 JYQ589840 KIM589840 KSI589840 LCE589840 LMA589840 LVW589840 MFS589840 MPO589840 MZK589840 NJG589840 NTC589840 OCY589840 OMU589840 OWQ589840 PGM589840 PQI589840 QAE589840 QKA589840 QTW589840 RDS589840 RNO589840 RXK589840 SHG589840 SRC589840 TAY589840 TKU589840 TUQ589840 UEM589840 UOI589840 UYE589840 VIA589840 VRW589840 WBS589840 WLO589840 WVK589840 C655376 IY655376 SU655376 ACQ655376 AMM655376 AWI655376 BGE655376 BQA655376 BZW655376 CJS655376 CTO655376 DDK655376 DNG655376 DXC655376 EGY655376 EQU655376 FAQ655376 FKM655376 FUI655376 GEE655376 GOA655376 GXW655376 HHS655376 HRO655376 IBK655376 ILG655376 IVC655376 JEY655376 JOU655376 JYQ655376 KIM655376 KSI655376 LCE655376 LMA655376 LVW655376 MFS655376 MPO655376 MZK655376 NJG655376 NTC655376 OCY655376 OMU655376 OWQ655376 PGM655376 PQI655376 QAE655376 QKA655376 QTW655376 RDS655376 RNO655376 RXK655376 SHG655376 SRC655376 TAY655376 TKU655376 TUQ655376 UEM655376 UOI655376 UYE655376 VIA655376 VRW655376 WBS655376 WLO655376 WVK655376 C720912 IY720912 SU720912 ACQ720912 AMM720912 AWI720912 BGE720912 BQA720912 BZW720912 CJS720912 CTO720912 DDK720912 DNG720912 DXC720912 EGY720912 EQU720912 FAQ720912 FKM720912 FUI720912 GEE720912 GOA720912 GXW720912 HHS720912 HRO720912 IBK720912 ILG720912 IVC720912 JEY720912 JOU720912 JYQ720912 KIM720912 KSI720912 LCE720912 LMA720912 LVW720912 MFS720912 MPO720912 MZK720912 NJG720912 NTC720912 OCY720912 OMU720912 OWQ720912 PGM720912 PQI720912 QAE720912 QKA720912 QTW720912 RDS720912 RNO720912 RXK720912 SHG720912 SRC720912 TAY720912 TKU720912 TUQ720912 UEM720912 UOI720912 UYE720912 VIA720912 VRW720912 WBS720912 WLO720912 WVK720912 C786448 IY786448 SU786448 ACQ786448 AMM786448 AWI786448 BGE786448 BQA786448 BZW786448 CJS786448 CTO786448 DDK786448 DNG786448 DXC786448 EGY786448 EQU786448 FAQ786448 FKM786448 FUI786448 GEE786448 GOA786448 GXW786448 HHS786448 HRO786448 IBK786448 ILG786448 IVC786448 JEY786448 JOU786448 JYQ786448 KIM786448 KSI786448 LCE786448 LMA786448 LVW786448 MFS786448 MPO786448 MZK786448 NJG786448 NTC786448 OCY786448 OMU786448 OWQ786448 PGM786448 PQI786448 QAE786448 QKA786448 QTW786448 RDS786448 RNO786448 RXK786448 SHG786448 SRC786448 TAY786448 TKU786448 TUQ786448 UEM786448 UOI786448 UYE786448 VIA786448 VRW786448 WBS786448 WLO786448 WVK786448 C851984 IY851984 SU851984 ACQ851984 AMM851984 AWI851984 BGE851984 BQA851984 BZW851984 CJS851984 CTO851984 DDK851984 DNG851984 DXC851984 EGY851984 EQU851984 FAQ851984 FKM851984 FUI851984 GEE851984 GOA851984 GXW851984 HHS851984 HRO851984 IBK851984 ILG851984 IVC851984 JEY851984 JOU851984 JYQ851984 KIM851984 KSI851984 LCE851984 LMA851984 LVW851984 MFS851984 MPO851984 MZK851984 NJG851984 NTC851984 OCY851984 OMU851984 OWQ851984 PGM851984 PQI851984 QAE851984 QKA851984 QTW851984 RDS851984 RNO851984 RXK851984 SHG851984 SRC851984 TAY851984 TKU851984 TUQ851984 UEM851984 UOI851984 UYE851984 VIA851984 VRW851984 WBS851984 WLO851984 WVK851984 C917520 IY917520 SU917520 ACQ917520 AMM917520 AWI917520 BGE917520 BQA917520 BZW917520 CJS917520 CTO917520 DDK917520 DNG917520 DXC917520 EGY917520 EQU917520 FAQ917520 FKM917520 FUI917520 GEE917520 GOA917520 GXW917520 HHS917520 HRO917520 IBK917520 ILG917520 IVC917520 JEY917520 JOU917520 JYQ917520 KIM917520 KSI917520 LCE917520 LMA917520 LVW917520 MFS917520 MPO917520 MZK917520 NJG917520 NTC917520 OCY917520 OMU917520 OWQ917520 PGM917520 PQI917520 QAE917520 QKA917520 QTW917520 RDS917520 RNO917520 RXK917520 SHG917520 SRC917520 TAY917520 TKU917520 TUQ917520 UEM917520 UOI917520 UYE917520 VIA917520 VRW917520 WBS917520 WLO917520 WVK917520 C983056 IY983056 SU983056 ACQ983056 AMM983056 AWI983056 BGE983056 BQA983056 BZW983056 CJS983056 CTO983056 DDK983056 DNG983056 DXC983056 EGY983056 EQU983056 FAQ983056 FKM983056 FUI983056 GEE983056 GOA983056 GXW983056 HHS983056 HRO983056 IBK983056 ILG983056 IVC983056 JEY983056 JOU983056 JYQ983056 KIM983056 KSI983056 LCE983056 LMA983056 LVW983056 MFS983056 MPO983056 MZK983056 NJG983056 NTC983056 OCY983056 OMU983056 OWQ983056 PGM983056 PQI983056 QAE983056 QKA983056 QTW983056 RDS983056 RNO983056 RXK983056 SHG983056 SRC983056 TAY983056 TKU983056 TUQ983056 UEM983056 UOI983056 UYE983056 VIA983056 VRW983056 WBS983056 WLO983056 WVK983056 C125" xr:uid="{E5D935B8-4474-47CF-B598-AD4BC570FF66}"/>
    <dataValidation allowBlank="1" showInputMessage="1" showErrorMessage="1" prompt="Enter Other Income From W-2" sqref="C73:C74 IY73:IY74 SU73:SU74 ACQ73:ACQ74 AMM73:AMM74 AWI73:AWI74 BGE73:BGE74 BQA73:BQA74 BZW73:BZW74 CJS73:CJS74 CTO73:CTO74 DDK73:DDK74 DNG73:DNG74 DXC73:DXC74 EGY73:EGY74 EQU73:EQU74 FAQ73:FAQ74 FKM73:FKM74 FUI73:FUI74 GEE73:GEE74 GOA73:GOA74 GXW73:GXW74 HHS73:HHS74 HRO73:HRO74 IBK73:IBK74 ILG73:ILG74 IVC73:IVC74 JEY73:JEY74 JOU73:JOU74 JYQ73:JYQ74 KIM73:KIM74 KSI73:KSI74 LCE73:LCE74 LMA73:LMA74 LVW73:LVW74 MFS73:MFS74 MPO73:MPO74 MZK73:MZK74 NJG73:NJG74 NTC73:NTC74 OCY73:OCY74 OMU73:OMU74 OWQ73:OWQ74 PGM73:PGM74 PQI73:PQI74 QAE73:QAE74 QKA73:QKA74 QTW73:QTW74 RDS73:RDS74 RNO73:RNO74 RXK73:RXK74 SHG73:SHG74 SRC73:SRC74 TAY73:TAY74 TKU73:TKU74 TUQ73:TUQ74 UEM73:UEM74 UOI73:UOI74 UYE73:UYE74 VIA73:VIA74 VRW73:VRW74 WBS73:WBS74 WLO73:WLO74 WVK73:WVK74 C65609:C65610 IY65609:IY65610 SU65609:SU65610 ACQ65609:ACQ65610 AMM65609:AMM65610 AWI65609:AWI65610 BGE65609:BGE65610 BQA65609:BQA65610 BZW65609:BZW65610 CJS65609:CJS65610 CTO65609:CTO65610 DDK65609:DDK65610 DNG65609:DNG65610 DXC65609:DXC65610 EGY65609:EGY65610 EQU65609:EQU65610 FAQ65609:FAQ65610 FKM65609:FKM65610 FUI65609:FUI65610 GEE65609:GEE65610 GOA65609:GOA65610 GXW65609:GXW65610 HHS65609:HHS65610 HRO65609:HRO65610 IBK65609:IBK65610 ILG65609:ILG65610 IVC65609:IVC65610 JEY65609:JEY65610 JOU65609:JOU65610 JYQ65609:JYQ65610 KIM65609:KIM65610 KSI65609:KSI65610 LCE65609:LCE65610 LMA65609:LMA65610 LVW65609:LVW65610 MFS65609:MFS65610 MPO65609:MPO65610 MZK65609:MZK65610 NJG65609:NJG65610 NTC65609:NTC65610 OCY65609:OCY65610 OMU65609:OMU65610 OWQ65609:OWQ65610 PGM65609:PGM65610 PQI65609:PQI65610 QAE65609:QAE65610 QKA65609:QKA65610 QTW65609:QTW65610 RDS65609:RDS65610 RNO65609:RNO65610 RXK65609:RXK65610 SHG65609:SHG65610 SRC65609:SRC65610 TAY65609:TAY65610 TKU65609:TKU65610 TUQ65609:TUQ65610 UEM65609:UEM65610 UOI65609:UOI65610 UYE65609:UYE65610 VIA65609:VIA65610 VRW65609:VRW65610 WBS65609:WBS65610 WLO65609:WLO65610 WVK65609:WVK65610 C131145:C131146 IY131145:IY131146 SU131145:SU131146 ACQ131145:ACQ131146 AMM131145:AMM131146 AWI131145:AWI131146 BGE131145:BGE131146 BQA131145:BQA131146 BZW131145:BZW131146 CJS131145:CJS131146 CTO131145:CTO131146 DDK131145:DDK131146 DNG131145:DNG131146 DXC131145:DXC131146 EGY131145:EGY131146 EQU131145:EQU131146 FAQ131145:FAQ131146 FKM131145:FKM131146 FUI131145:FUI131146 GEE131145:GEE131146 GOA131145:GOA131146 GXW131145:GXW131146 HHS131145:HHS131146 HRO131145:HRO131146 IBK131145:IBK131146 ILG131145:ILG131146 IVC131145:IVC131146 JEY131145:JEY131146 JOU131145:JOU131146 JYQ131145:JYQ131146 KIM131145:KIM131146 KSI131145:KSI131146 LCE131145:LCE131146 LMA131145:LMA131146 LVW131145:LVW131146 MFS131145:MFS131146 MPO131145:MPO131146 MZK131145:MZK131146 NJG131145:NJG131146 NTC131145:NTC131146 OCY131145:OCY131146 OMU131145:OMU131146 OWQ131145:OWQ131146 PGM131145:PGM131146 PQI131145:PQI131146 QAE131145:QAE131146 QKA131145:QKA131146 QTW131145:QTW131146 RDS131145:RDS131146 RNO131145:RNO131146 RXK131145:RXK131146 SHG131145:SHG131146 SRC131145:SRC131146 TAY131145:TAY131146 TKU131145:TKU131146 TUQ131145:TUQ131146 UEM131145:UEM131146 UOI131145:UOI131146 UYE131145:UYE131146 VIA131145:VIA131146 VRW131145:VRW131146 WBS131145:WBS131146 WLO131145:WLO131146 WVK131145:WVK131146 C196681:C196682 IY196681:IY196682 SU196681:SU196682 ACQ196681:ACQ196682 AMM196681:AMM196682 AWI196681:AWI196682 BGE196681:BGE196682 BQA196681:BQA196682 BZW196681:BZW196682 CJS196681:CJS196682 CTO196681:CTO196682 DDK196681:DDK196682 DNG196681:DNG196682 DXC196681:DXC196682 EGY196681:EGY196682 EQU196681:EQU196682 FAQ196681:FAQ196682 FKM196681:FKM196682 FUI196681:FUI196682 GEE196681:GEE196682 GOA196681:GOA196682 GXW196681:GXW196682 HHS196681:HHS196682 HRO196681:HRO196682 IBK196681:IBK196682 ILG196681:ILG196682 IVC196681:IVC196682 JEY196681:JEY196682 JOU196681:JOU196682 JYQ196681:JYQ196682 KIM196681:KIM196682 KSI196681:KSI196682 LCE196681:LCE196682 LMA196681:LMA196682 LVW196681:LVW196682 MFS196681:MFS196682 MPO196681:MPO196682 MZK196681:MZK196682 NJG196681:NJG196682 NTC196681:NTC196682 OCY196681:OCY196682 OMU196681:OMU196682 OWQ196681:OWQ196682 PGM196681:PGM196682 PQI196681:PQI196682 QAE196681:QAE196682 QKA196681:QKA196682 QTW196681:QTW196682 RDS196681:RDS196682 RNO196681:RNO196682 RXK196681:RXK196682 SHG196681:SHG196682 SRC196681:SRC196682 TAY196681:TAY196682 TKU196681:TKU196682 TUQ196681:TUQ196682 UEM196681:UEM196682 UOI196681:UOI196682 UYE196681:UYE196682 VIA196681:VIA196682 VRW196681:VRW196682 WBS196681:WBS196682 WLO196681:WLO196682 WVK196681:WVK196682 C262217:C262218 IY262217:IY262218 SU262217:SU262218 ACQ262217:ACQ262218 AMM262217:AMM262218 AWI262217:AWI262218 BGE262217:BGE262218 BQA262217:BQA262218 BZW262217:BZW262218 CJS262217:CJS262218 CTO262217:CTO262218 DDK262217:DDK262218 DNG262217:DNG262218 DXC262217:DXC262218 EGY262217:EGY262218 EQU262217:EQU262218 FAQ262217:FAQ262218 FKM262217:FKM262218 FUI262217:FUI262218 GEE262217:GEE262218 GOA262217:GOA262218 GXW262217:GXW262218 HHS262217:HHS262218 HRO262217:HRO262218 IBK262217:IBK262218 ILG262217:ILG262218 IVC262217:IVC262218 JEY262217:JEY262218 JOU262217:JOU262218 JYQ262217:JYQ262218 KIM262217:KIM262218 KSI262217:KSI262218 LCE262217:LCE262218 LMA262217:LMA262218 LVW262217:LVW262218 MFS262217:MFS262218 MPO262217:MPO262218 MZK262217:MZK262218 NJG262217:NJG262218 NTC262217:NTC262218 OCY262217:OCY262218 OMU262217:OMU262218 OWQ262217:OWQ262218 PGM262217:PGM262218 PQI262217:PQI262218 QAE262217:QAE262218 QKA262217:QKA262218 QTW262217:QTW262218 RDS262217:RDS262218 RNO262217:RNO262218 RXK262217:RXK262218 SHG262217:SHG262218 SRC262217:SRC262218 TAY262217:TAY262218 TKU262217:TKU262218 TUQ262217:TUQ262218 UEM262217:UEM262218 UOI262217:UOI262218 UYE262217:UYE262218 VIA262217:VIA262218 VRW262217:VRW262218 WBS262217:WBS262218 WLO262217:WLO262218 WVK262217:WVK262218 C327753:C327754 IY327753:IY327754 SU327753:SU327754 ACQ327753:ACQ327754 AMM327753:AMM327754 AWI327753:AWI327754 BGE327753:BGE327754 BQA327753:BQA327754 BZW327753:BZW327754 CJS327753:CJS327754 CTO327753:CTO327754 DDK327753:DDK327754 DNG327753:DNG327754 DXC327753:DXC327754 EGY327753:EGY327754 EQU327753:EQU327754 FAQ327753:FAQ327754 FKM327753:FKM327754 FUI327753:FUI327754 GEE327753:GEE327754 GOA327753:GOA327754 GXW327753:GXW327754 HHS327753:HHS327754 HRO327753:HRO327754 IBK327753:IBK327754 ILG327753:ILG327754 IVC327753:IVC327754 JEY327753:JEY327754 JOU327753:JOU327754 JYQ327753:JYQ327754 KIM327753:KIM327754 KSI327753:KSI327754 LCE327753:LCE327754 LMA327753:LMA327754 LVW327753:LVW327754 MFS327753:MFS327754 MPO327753:MPO327754 MZK327753:MZK327754 NJG327753:NJG327754 NTC327753:NTC327754 OCY327753:OCY327754 OMU327753:OMU327754 OWQ327753:OWQ327754 PGM327753:PGM327754 PQI327753:PQI327754 QAE327753:QAE327754 QKA327753:QKA327754 QTW327753:QTW327754 RDS327753:RDS327754 RNO327753:RNO327754 RXK327753:RXK327754 SHG327753:SHG327754 SRC327753:SRC327754 TAY327753:TAY327754 TKU327753:TKU327754 TUQ327753:TUQ327754 UEM327753:UEM327754 UOI327753:UOI327754 UYE327753:UYE327754 VIA327753:VIA327754 VRW327753:VRW327754 WBS327753:WBS327754 WLO327753:WLO327754 WVK327753:WVK327754 C393289:C393290 IY393289:IY393290 SU393289:SU393290 ACQ393289:ACQ393290 AMM393289:AMM393290 AWI393289:AWI393290 BGE393289:BGE393290 BQA393289:BQA393290 BZW393289:BZW393290 CJS393289:CJS393290 CTO393289:CTO393290 DDK393289:DDK393290 DNG393289:DNG393290 DXC393289:DXC393290 EGY393289:EGY393290 EQU393289:EQU393290 FAQ393289:FAQ393290 FKM393289:FKM393290 FUI393289:FUI393290 GEE393289:GEE393290 GOA393289:GOA393290 GXW393289:GXW393290 HHS393289:HHS393290 HRO393289:HRO393290 IBK393289:IBK393290 ILG393289:ILG393290 IVC393289:IVC393290 JEY393289:JEY393290 JOU393289:JOU393290 JYQ393289:JYQ393290 KIM393289:KIM393290 KSI393289:KSI393290 LCE393289:LCE393290 LMA393289:LMA393290 LVW393289:LVW393290 MFS393289:MFS393290 MPO393289:MPO393290 MZK393289:MZK393290 NJG393289:NJG393290 NTC393289:NTC393290 OCY393289:OCY393290 OMU393289:OMU393290 OWQ393289:OWQ393290 PGM393289:PGM393290 PQI393289:PQI393290 QAE393289:QAE393290 QKA393289:QKA393290 QTW393289:QTW393290 RDS393289:RDS393290 RNO393289:RNO393290 RXK393289:RXK393290 SHG393289:SHG393290 SRC393289:SRC393290 TAY393289:TAY393290 TKU393289:TKU393290 TUQ393289:TUQ393290 UEM393289:UEM393290 UOI393289:UOI393290 UYE393289:UYE393290 VIA393289:VIA393290 VRW393289:VRW393290 WBS393289:WBS393290 WLO393289:WLO393290 WVK393289:WVK393290 C458825:C458826 IY458825:IY458826 SU458825:SU458826 ACQ458825:ACQ458826 AMM458825:AMM458826 AWI458825:AWI458826 BGE458825:BGE458826 BQA458825:BQA458826 BZW458825:BZW458826 CJS458825:CJS458826 CTO458825:CTO458826 DDK458825:DDK458826 DNG458825:DNG458826 DXC458825:DXC458826 EGY458825:EGY458826 EQU458825:EQU458826 FAQ458825:FAQ458826 FKM458825:FKM458826 FUI458825:FUI458826 GEE458825:GEE458826 GOA458825:GOA458826 GXW458825:GXW458826 HHS458825:HHS458826 HRO458825:HRO458826 IBK458825:IBK458826 ILG458825:ILG458826 IVC458825:IVC458826 JEY458825:JEY458826 JOU458825:JOU458826 JYQ458825:JYQ458826 KIM458825:KIM458826 KSI458825:KSI458826 LCE458825:LCE458826 LMA458825:LMA458826 LVW458825:LVW458826 MFS458825:MFS458826 MPO458825:MPO458826 MZK458825:MZK458826 NJG458825:NJG458826 NTC458825:NTC458826 OCY458825:OCY458826 OMU458825:OMU458826 OWQ458825:OWQ458826 PGM458825:PGM458826 PQI458825:PQI458826 QAE458825:QAE458826 QKA458825:QKA458826 QTW458825:QTW458826 RDS458825:RDS458826 RNO458825:RNO458826 RXK458825:RXK458826 SHG458825:SHG458826 SRC458825:SRC458826 TAY458825:TAY458826 TKU458825:TKU458826 TUQ458825:TUQ458826 UEM458825:UEM458826 UOI458825:UOI458826 UYE458825:UYE458826 VIA458825:VIA458826 VRW458825:VRW458826 WBS458825:WBS458826 WLO458825:WLO458826 WVK458825:WVK458826 C524361:C524362 IY524361:IY524362 SU524361:SU524362 ACQ524361:ACQ524362 AMM524361:AMM524362 AWI524361:AWI524362 BGE524361:BGE524362 BQA524361:BQA524362 BZW524361:BZW524362 CJS524361:CJS524362 CTO524361:CTO524362 DDK524361:DDK524362 DNG524361:DNG524362 DXC524361:DXC524362 EGY524361:EGY524362 EQU524361:EQU524362 FAQ524361:FAQ524362 FKM524361:FKM524362 FUI524361:FUI524362 GEE524361:GEE524362 GOA524361:GOA524362 GXW524361:GXW524362 HHS524361:HHS524362 HRO524361:HRO524362 IBK524361:IBK524362 ILG524361:ILG524362 IVC524361:IVC524362 JEY524361:JEY524362 JOU524361:JOU524362 JYQ524361:JYQ524362 KIM524361:KIM524362 KSI524361:KSI524362 LCE524361:LCE524362 LMA524361:LMA524362 LVW524361:LVW524362 MFS524361:MFS524362 MPO524361:MPO524362 MZK524361:MZK524362 NJG524361:NJG524362 NTC524361:NTC524362 OCY524361:OCY524362 OMU524361:OMU524362 OWQ524361:OWQ524362 PGM524361:PGM524362 PQI524361:PQI524362 QAE524361:QAE524362 QKA524361:QKA524362 QTW524361:QTW524362 RDS524361:RDS524362 RNO524361:RNO524362 RXK524361:RXK524362 SHG524361:SHG524362 SRC524361:SRC524362 TAY524361:TAY524362 TKU524361:TKU524362 TUQ524361:TUQ524362 UEM524361:UEM524362 UOI524361:UOI524362 UYE524361:UYE524362 VIA524361:VIA524362 VRW524361:VRW524362 WBS524361:WBS524362 WLO524361:WLO524362 WVK524361:WVK524362 C589897:C589898 IY589897:IY589898 SU589897:SU589898 ACQ589897:ACQ589898 AMM589897:AMM589898 AWI589897:AWI589898 BGE589897:BGE589898 BQA589897:BQA589898 BZW589897:BZW589898 CJS589897:CJS589898 CTO589897:CTO589898 DDK589897:DDK589898 DNG589897:DNG589898 DXC589897:DXC589898 EGY589897:EGY589898 EQU589897:EQU589898 FAQ589897:FAQ589898 FKM589897:FKM589898 FUI589897:FUI589898 GEE589897:GEE589898 GOA589897:GOA589898 GXW589897:GXW589898 HHS589897:HHS589898 HRO589897:HRO589898 IBK589897:IBK589898 ILG589897:ILG589898 IVC589897:IVC589898 JEY589897:JEY589898 JOU589897:JOU589898 JYQ589897:JYQ589898 KIM589897:KIM589898 KSI589897:KSI589898 LCE589897:LCE589898 LMA589897:LMA589898 LVW589897:LVW589898 MFS589897:MFS589898 MPO589897:MPO589898 MZK589897:MZK589898 NJG589897:NJG589898 NTC589897:NTC589898 OCY589897:OCY589898 OMU589897:OMU589898 OWQ589897:OWQ589898 PGM589897:PGM589898 PQI589897:PQI589898 QAE589897:QAE589898 QKA589897:QKA589898 QTW589897:QTW589898 RDS589897:RDS589898 RNO589897:RNO589898 RXK589897:RXK589898 SHG589897:SHG589898 SRC589897:SRC589898 TAY589897:TAY589898 TKU589897:TKU589898 TUQ589897:TUQ589898 UEM589897:UEM589898 UOI589897:UOI589898 UYE589897:UYE589898 VIA589897:VIA589898 VRW589897:VRW589898 WBS589897:WBS589898 WLO589897:WLO589898 WVK589897:WVK589898 C655433:C655434 IY655433:IY655434 SU655433:SU655434 ACQ655433:ACQ655434 AMM655433:AMM655434 AWI655433:AWI655434 BGE655433:BGE655434 BQA655433:BQA655434 BZW655433:BZW655434 CJS655433:CJS655434 CTO655433:CTO655434 DDK655433:DDK655434 DNG655433:DNG655434 DXC655433:DXC655434 EGY655433:EGY655434 EQU655433:EQU655434 FAQ655433:FAQ655434 FKM655433:FKM655434 FUI655433:FUI655434 GEE655433:GEE655434 GOA655433:GOA655434 GXW655433:GXW655434 HHS655433:HHS655434 HRO655433:HRO655434 IBK655433:IBK655434 ILG655433:ILG655434 IVC655433:IVC655434 JEY655433:JEY655434 JOU655433:JOU655434 JYQ655433:JYQ655434 KIM655433:KIM655434 KSI655433:KSI655434 LCE655433:LCE655434 LMA655433:LMA655434 LVW655433:LVW655434 MFS655433:MFS655434 MPO655433:MPO655434 MZK655433:MZK655434 NJG655433:NJG655434 NTC655433:NTC655434 OCY655433:OCY655434 OMU655433:OMU655434 OWQ655433:OWQ655434 PGM655433:PGM655434 PQI655433:PQI655434 QAE655433:QAE655434 QKA655433:QKA655434 QTW655433:QTW655434 RDS655433:RDS655434 RNO655433:RNO655434 RXK655433:RXK655434 SHG655433:SHG655434 SRC655433:SRC655434 TAY655433:TAY655434 TKU655433:TKU655434 TUQ655433:TUQ655434 UEM655433:UEM655434 UOI655433:UOI655434 UYE655433:UYE655434 VIA655433:VIA655434 VRW655433:VRW655434 WBS655433:WBS655434 WLO655433:WLO655434 WVK655433:WVK655434 C720969:C720970 IY720969:IY720970 SU720969:SU720970 ACQ720969:ACQ720970 AMM720969:AMM720970 AWI720969:AWI720970 BGE720969:BGE720970 BQA720969:BQA720970 BZW720969:BZW720970 CJS720969:CJS720970 CTO720969:CTO720970 DDK720969:DDK720970 DNG720969:DNG720970 DXC720969:DXC720970 EGY720969:EGY720970 EQU720969:EQU720970 FAQ720969:FAQ720970 FKM720969:FKM720970 FUI720969:FUI720970 GEE720969:GEE720970 GOA720969:GOA720970 GXW720969:GXW720970 HHS720969:HHS720970 HRO720969:HRO720970 IBK720969:IBK720970 ILG720969:ILG720970 IVC720969:IVC720970 JEY720969:JEY720970 JOU720969:JOU720970 JYQ720969:JYQ720970 KIM720969:KIM720970 KSI720969:KSI720970 LCE720969:LCE720970 LMA720969:LMA720970 LVW720969:LVW720970 MFS720969:MFS720970 MPO720969:MPO720970 MZK720969:MZK720970 NJG720969:NJG720970 NTC720969:NTC720970 OCY720969:OCY720970 OMU720969:OMU720970 OWQ720969:OWQ720970 PGM720969:PGM720970 PQI720969:PQI720970 QAE720969:QAE720970 QKA720969:QKA720970 QTW720969:QTW720970 RDS720969:RDS720970 RNO720969:RNO720970 RXK720969:RXK720970 SHG720969:SHG720970 SRC720969:SRC720970 TAY720969:TAY720970 TKU720969:TKU720970 TUQ720969:TUQ720970 UEM720969:UEM720970 UOI720969:UOI720970 UYE720969:UYE720970 VIA720969:VIA720970 VRW720969:VRW720970 WBS720969:WBS720970 WLO720969:WLO720970 WVK720969:WVK720970 C786505:C786506 IY786505:IY786506 SU786505:SU786506 ACQ786505:ACQ786506 AMM786505:AMM786506 AWI786505:AWI786506 BGE786505:BGE786506 BQA786505:BQA786506 BZW786505:BZW786506 CJS786505:CJS786506 CTO786505:CTO786506 DDK786505:DDK786506 DNG786505:DNG786506 DXC786505:DXC786506 EGY786505:EGY786506 EQU786505:EQU786506 FAQ786505:FAQ786506 FKM786505:FKM786506 FUI786505:FUI786506 GEE786505:GEE786506 GOA786505:GOA786506 GXW786505:GXW786506 HHS786505:HHS786506 HRO786505:HRO786506 IBK786505:IBK786506 ILG786505:ILG786506 IVC786505:IVC786506 JEY786505:JEY786506 JOU786505:JOU786506 JYQ786505:JYQ786506 KIM786505:KIM786506 KSI786505:KSI786506 LCE786505:LCE786506 LMA786505:LMA786506 LVW786505:LVW786506 MFS786505:MFS786506 MPO786505:MPO786506 MZK786505:MZK786506 NJG786505:NJG786506 NTC786505:NTC786506 OCY786505:OCY786506 OMU786505:OMU786506 OWQ786505:OWQ786506 PGM786505:PGM786506 PQI786505:PQI786506 QAE786505:QAE786506 QKA786505:QKA786506 QTW786505:QTW786506 RDS786505:RDS786506 RNO786505:RNO786506 RXK786505:RXK786506 SHG786505:SHG786506 SRC786505:SRC786506 TAY786505:TAY786506 TKU786505:TKU786506 TUQ786505:TUQ786506 UEM786505:UEM786506 UOI786505:UOI786506 UYE786505:UYE786506 VIA786505:VIA786506 VRW786505:VRW786506 WBS786505:WBS786506 WLO786505:WLO786506 WVK786505:WVK786506 C852041:C852042 IY852041:IY852042 SU852041:SU852042 ACQ852041:ACQ852042 AMM852041:AMM852042 AWI852041:AWI852042 BGE852041:BGE852042 BQA852041:BQA852042 BZW852041:BZW852042 CJS852041:CJS852042 CTO852041:CTO852042 DDK852041:DDK852042 DNG852041:DNG852042 DXC852041:DXC852042 EGY852041:EGY852042 EQU852041:EQU852042 FAQ852041:FAQ852042 FKM852041:FKM852042 FUI852041:FUI852042 GEE852041:GEE852042 GOA852041:GOA852042 GXW852041:GXW852042 HHS852041:HHS852042 HRO852041:HRO852042 IBK852041:IBK852042 ILG852041:ILG852042 IVC852041:IVC852042 JEY852041:JEY852042 JOU852041:JOU852042 JYQ852041:JYQ852042 KIM852041:KIM852042 KSI852041:KSI852042 LCE852041:LCE852042 LMA852041:LMA852042 LVW852041:LVW852042 MFS852041:MFS852042 MPO852041:MPO852042 MZK852041:MZK852042 NJG852041:NJG852042 NTC852041:NTC852042 OCY852041:OCY852042 OMU852041:OMU852042 OWQ852041:OWQ852042 PGM852041:PGM852042 PQI852041:PQI852042 QAE852041:QAE852042 QKA852041:QKA852042 QTW852041:QTW852042 RDS852041:RDS852042 RNO852041:RNO852042 RXK852041:RXK852042 SHG852041:SHG852042 SRC852041:SRC852042 TAY852041:TAY852042 TKU852041:TKU852042 TUQ852041:TUQ852042 UEM852041:UEM852042 UOI852041:UOI852042 UYE852041:UYE852042 VIA852041:VIA852042 VRW852041:VRW852042 WBS852041:WBS852042 WLO852041:WLO852042 WVK852041:WVK852042 C917577:C917578 IY917577:IY917578 SU917577:SU917578 ACQ917577:ACQ917578 AMM917577:AMM917578 AWI917577:AWI917578 BGE917577:BGE917578 BQA917577:BQA917578 BZW917577:BZW917578 CJS917577:CJS917578 CTO917577:CTO917578 DDK917577:DDK917578 DNG917577:DNG917578 DXC917577:DXC917578 EGY917577:EGY917578 EQU917577:EQU917578 FAQ917577:FAQ917578 FKM917577:FKM917578 FUI917577:FUI917578 GEE917577:GEE917578 GOA917577:GOA917578 GXW917577:GXW917578 HHS917577:HHS917578 HRO917577:HRO917578 IBK917577:IBK917578 ILG917577:ILG917578 IVC917577:IVC917578 JEY917577:JEY917578 JOU917577:JOU917578 JYQ917577:JYQ917578 KIM917577:KIM917578 KSI917577:KSI917578 LCE917577:LCE917578 LMA917577:LMA917578 LVW917577:LVW917578 MFS917577:MFS917578 MPO917577:MPO917578 MZK917577:MZK917578 NJG917577:NJG917578 NTC917577:NTC917578 OCY917577:OCY917578 OMU917577:OMU917578 OWQ917577:OWQ917578 PGM917577:PGM917578 PQI917577:PQI917578 QAE917577:QAE917578 QKA917577:QKA917578 QTW917577:QTW917578 RDS917577:RDS917578 RNO917577:RNO917578 RXK917577:RXK917578 SHG917577:SHG917578 SRC917577:SRC917578 TAY917577:TAY917578 TKU917577:TKU917578 TUQ917577:TUQ917578 UEM917577:UEM917578 UOI917577:UOI917578 UYE917577:UYE917578 VIA917577:VIA917578 VRW917577:VRW917578 WBS917577:WBS917578 WLO917577:WLO917578 WVK917577:WVK917578 C983113:C983114 IY983113:IY983114 SU983113:SU983114 ACQ983113:ACQ983114 AMM983113:AMM983114 AWI983113:AWI983114 BGE983113:BGE983114 BQA983113:BQA983114 BZW983113:BZW983114 CJS983113:CJS983114 CTO983113:CTO983114 DDK983113:DDK983114 DNG983113:DNG983114 DXC983113:DXC983114 EGY983113:EGY983114 EQU983113:EQU983114 FAQ983113:FAQ983114 FKM983113:FKM983114 FUI983113:FUI983114 GEE983113:GEE983114 GOA983113:GOA983114 GXW983113:GXW983114 HHS983113:HHS983114 HRO983113:HRO983114 IBK983113:IBK983114 ILG983113:ILG983114 IVC983113:IVC983114 JEY983113:JEY983114 JOU983113:JOU983114 JYQ983113:JYQ983114 KIM983113:KIM983114 KSI983113:KSI983114 LCE983113:LCE983114 LMA983113:LMA983114 LVW983113:LVW983114 MFS983113:MFS983114 MPO983113:MPO983114 MZK983113:MZK983114 NJG983113:NJG983114 NTC983113:NTC983114 OCY983113:OCY983114 OMU983113:OMU983114 OWQ983113:OWQ983114 PGM983113:PGM983114 PQI983113:PQI983114 QAE983113:QAE983114 QKA983113:QKA983114 QTW983113:QTW983114 RDS983113:RDS983114 RNO983113:RNO983114 RXK983113:RXK983114 SHG983113:SHG983114 SRC983113:SRC983114 TAY983113:TAY983114 TKU983113:TKU983114 TUQ983113:TUQ983114 UEM983113:UEM983114 UOI983113:UOI983114 UYE983113:UYE983114 VIA983113:VIA983114 VRW983113:VRW983114 WBS983113:WBS983114 WLO983113:WLO983114 WVK983113:WVK983114 C182:C183" xr:uid="{C37D538A-B123-4E0F-A447-AACDA522B84D}"/>
    <dataValidation allowBlank="1" showInputMessage="1" showErrorMessage="1" prompt="Enter the number of months reflected" sqref="WVO983112:WVO983114 JC72:JC74 SY72:SY74 ACU72:ACU74 AMQ72:AMQ74 AWM72:AWM74 BGI72:BGI74 BQE72:BQE74 CAA72:CAA74 CJW72:CJW74 CTS72:CTS74 DDO72:DDO74 DNK72:DNK74 DXG72:DXG74 EHC72:EHC74 EQY72:EQY74 FAU72:FAU74 FKQ72:FKQ74 FUM72:FUM74 GEI72:GEI74 GOE72:GOE74 GYA72:GYA74 HHW72:HHW74 HRS72:HRS74 IBO72:IBO74 ILK72:ILK74 IVG72:IVG74 JFC72:JFC74 JOY72:JOY74 JYU72:JYU74 KIQ72:KIQ74 KSM72:KSM74 LCI72:LCI74 LME72:LME74 LWA72:LWA74 MFW72:MFW74 MPS72:MPS74 MZO72:MZO74 NJK72:NJK74 NTG72:NTG74 ODC72:ODC74 OMY72:OMY74 OWU72:OWU74 PGQ72:PGQ74 PQM72:PQM74 QAI72:QAI74 QKE72:QKE74 QUA72:QUA74 RDW72:RDW74 RNS72:RNS74 RXO72:RXO74 SHK72:SHK74 SRG72:SRG74 TBC72:TBC74 TKY72:TKY74 TUU72:TUU74 UEQ72:UEQ74 UOM72:UOM74 UYI72:UYI74 VIE72:VIE74 VSA72:VSA74 WBW72:WBW74 WLS72:WLS74 WVO72:WVO74 G65608:G65610 JC65608:JC65610 SY65608:SY65610 ACU65608:ACU65610 AMQ65608:AMQ65610 AWM65608:AWM65610 BGI65608:BGI65610 BQE65608:BQE65610 CAA65608:CAA65610 CJW65608:CJW65610 CTS65608:CTS65610 DDO65608:DDO65610 DNK65608:DNK65610 DXG65608:DXG65610 EHC65608:EHC65610 EQY65608:EQY65610 FAU65608:FAU65610 FKQ65608:FKQ65610 FUM65608:FUM65610 GEI65608:GEI65610 GOE65608:GOE65610 GYA65608:GYA65610 HHW65608:HHW65610 HRS65608:HRS65610 IBO65608:IBO65610 ILK65608:ILK65610 IVG65608:IVG65610 JFC65608:JFC65610 JOY65608:JOY65610 JYU65608:JYU65610 KIQ65608:KIQ65610 KSM65608:KSM65610 LCI65608:LCI65610 LME65608:LME65610 LWA65608:LWA65610 MFW65608:MFW65610 MPS65608:MPS65610 MZO65608:MZO65610 NJK65608:NJK65610 NTG65608:NTG65610 ODC65608:ODC65610 OMY65608:OMY65610 OWU65608:OWU65610 PGQ65608:PGQ65610 PQM65608:PQM65610 QAI65608:QAI65610 QKE65608:QKE65610 QUA65608:QUA65610 RDW65608:RDW65610 RNS65608:RNS65610 RXO65608:RXO65610 SHK65608:SHK65610 SRG65608:SRG65610 TBC65608:TBC65610 TKY65608:TKY65610 TUU65608:TUU65610 UEQ65608:UEQ65610 UOM65608:UOM65610 UYI65608:UYI65610 VIE65608:VIE65610 VSA65608:VSA65610 WBW65608:WBW65610 WLS65608:WLS65610 WVO65608:WVO65610 G131144:G131146 JC131144:JC131146 SY131144:SY131146 ACU131144:ACU131146 AMQ131144:AMQ131146 AWM131144:AWM131146 BGI131144:BGI131146 BQE131144:BQE131146 CAA131144:CAA131146 CJW131144:CJW131146 CTS131144:CTS131146 DDO131144:DDO131146 DNK131144:DNK131146 DXG131144:DXG131146 EHC131144:EHC131146 EQY131144:EQY131146 FAU131144:FAU131146 FKQ131144:FKQ131146 FUM131144:FUM131146 GEI131144:GEI131146 GOE131144:GOE131146 GYA131144:GYA131146 HHW131144:HHW131146 HRS131144:HRS131146 IBO131144:IBO131146 ILK131144:ILK131146 IVG131144:IVG131146 JFC131144:JFC131146 JOY131144:JOY131146 JYU131144:JYU131146 KIQ131144:KIQ131146 KSM131144:KSM131146 LCI131144:LCI131146 LME131144:LME131146 LWA131144:LWA131146 MFW131144:MFW131146 MPS131144:MPS131146 MZO131144:MZO131146 NJK131144:NJK131146 NTG131144:NTG131146 ODC131144:ODC131146 OMY131144:OMY131146 OWU131144:OWU131146 PGQ131144:PGQ131146 PQM131144:PQM131146 QAI131144:QAI131146 QKE131144:QKE131146 QUA131144:QUA131146 RDW131144:RDW131146 RNS131144:RNS131146 RXO131144:RXO131146 SHK131144:SHK131146 SRG131144:SRG131146 TBC131144:TBC131146 TKY131144:TKY131146 TUU131144:TUU131146 UEQ131144:UEQ131146 UOM131144:UOM131146 UYI131144:UYI131146 VIE131144:VIE131146 VSA131144:VSA131146 WBW131144:WBW131146 WLS131144:WLS131146 WVO131144:WVO131146 G196680:G196682 JC196680:JC196682 SY196680:SY196682 ACU196680:ACU196682 AMQ196680:AMQ196682 AWM196680:AWM196682 BGI196680:BGI196682 BQE196680:BQE196682 CAA196680:CAA196682 CJW196680:CJW196682 CTS196680:CTS196682 DDO196680:DDO196682 DNK196680:DNK196682 DXG196680:DXG196682 EHC196680:EHC196682 EQY196680:EQY196682 FAU196680:FAU196682 FKQ196680:FKQ196682 FUM196680:FUM196682 GEI196680:GEI196682 GOE196680:GOE196682 GYA196680:GYA196682 HHW196680:HHW196682 HRS196680:HRS196682 IBO196680:IBO196682 ILK196680:ILK196682 IVG196680:IVG196682 JFC196680:JFC196682 JOY196680:JOY196682 JYU196680:JYU196682 KIQ196680:KIQ196682 KSM196680:KSM196682 LCI196680:LCI196682 LME196680:LME196682 LWA196680:LWA196682 MFW196680:MFW196682 MPS196680:MPS196682 MZO196680:MZO196682 NJK196680:NJK196682 NTG196680:NTG196682 ODC196680:ODC196682 OMY196680:OMY196682 OWU196680:OWU196682 PGQ196680:PGQ196682 PQM196680:PQM196682 QAI196680:QAI196682 QKE196680:QKE196682 QUA196680:QUA196682 RDW196680:RDW196682 RNS196680:RNS196682 RXO196680:RXO196682 SHK196680:SHK196682 SRG196680:SRG196682 TBC196680:TBC196682 TKY196680:TKY196682 TUU196680:TUU196682 UEQ196680:UEQ196682 UOM196680:UOM196682 UYI196680:UYI196682 VIE196680:VIE196682 VSA196680:VSA196682 WBW196680:WBW196682 WLS196680:WLS196682 WVO196680:WVO196682 G262216:G262218 JC262216:JC262218 SY262216:SY262218 ACU262216:ACU262218 AMQ262216:AMQ262218 AWM262216:AWM262218 BGI262216:BGI262218 BQE262216:BQE262218 CAA262216:CAA262218 CJW262216:CJW262218 CTS262216:CTS262218 DDO262216:DDO262218 DNK262216:DNK262218 DXG262216:DXG262218 EHC262216:EHC262218 EQY262216:EQY262218 FAU262216:FAU262218 FKQ262216:FKQ262218 FUM262216:FUM262218 GEI262216:GEI262218 GOE262216:GOE262218 GYA262216:GYA262218 HHW262216:HHW262218 HRS262216:HRS262218 IBO262216:IBO262218 ILK262216:ILK262218 IVG262216:IVG262218 JFC262216:JFC262218 JOY262216:JOY262218 JYU262216:JYU262218 KIQ262216:KIQ262218 KSM262216:KSM262218 LCI262216:LCI262218 LME262216:LME262218 LWA262216:LWA262218 MFW262216:MFW262218 MPS262216:MPS262218 MZO262216:MZO262218 NJK262216:NJK262218 NTG262216:NTG262218 ODC262216:ODC262218 OMY262216:OMY262218 OWU262216:OWU262218 PGQ262216:PGQ262218 PQM262216:PQM262218 QAI262216:QAI262218 QKE262216:QKE262218 QUA262216:QUA262218 RDW262216:RDW262218 RNS262216:RNS262218 RXO262216:RXO262218 SHK262216:SHK262218 SRG262216:SRG262218 TBC262216:TBC262218 TKY262216:TKY262218 TUU262216:TUU262218 UEQ262216:UEQ262218 UOM262216:UOM262218 UYI262216:UYI262218 VIE262216:VIE262218 VSA262216:VSA262218 WBW262216:WBW262218 WLS262216:WLS262218 WVO262216:WVO262218 G327752:G327754 JC327752:JC327754 SY327752:SY327754 ACU327752:ACU327754 AMQ327752:AMQ327754 AWM327752:AWM327754 BGI327752:BGI327754 BQE327752:BQE327754 CAA327752:CAA327754 CJW327752:CJW327754 CTS327752:CTS327754 DDO327752:DDO327754 DNK327752:DNK327754 DXG327752:DXG327754 EHC327752:EHC327754 EQY327752:EQY327754 FAU327752:FAU327754 FKQ327752:FKQ327754 FUM327752:FUM327754 GEI327752:GEI327754 GOE327752:GOE327754 GYA327752:GYA327754 HHW327752:HHW327754 HRS327752:HRS327754 IBO327752:IBO327754 ILK327752:ILK327754 IVG327752:IVG327754 JFC327752:JFC327754 JOY327752:JOY327754 JYU327752:JYU327754 KIQ327752:KIQ327754 KSM327752:KSM327754 LCI327752:LCI327754 LME327752:LME327754 LWA327752:LWA327754 MFW327752:MFW327754 MPS327752:MPS327754 MZO327752:MZO327754 NJK327752:NJK327754 NTG327752:NTG327754 ODC327752:ODC327754 OMY327752:OMY327754 OWU327752:OWU327754 PGQ327752:PGQ327754 PQM327752:PQM327754 QAI327752:QAI327754 QKE327752:QKE327754 QUA327752:QUA327754 RDW327752:RDW327754 RNS327752:RNS327754 RXO327752:RXO327754 SHK327752:SHK327754 SRG327752:SRG327754 TBC327752:TBC327754 TKY327752:TKY327754 TUU327752:TUU327754 UEQ327752:UEQ327754 UOM327752:UOM327754 UYI327752:UYI327754 VIE327752:VIE327754 VSA327752:VSA327754 WBW327752:WBW327754 WLS327752:WLS327754 WVO327752:WVO327754 G393288:G393290 JC393288:JC393290 SY393288:SY393290 ACU393288:ACU393290 AMQ393288:AMQ393290 AWM393288:AWM393290 BGI393288:BGI393290 BQE393288:BQE393290 CAA393288:CAA393290 CJW393288:CJW393290 CTS393288:CTS393290 DDO393288:DDO393290 DNK393288:DNK393290 DXG393288:DXG393290 EHC393288:EHC393290 EQY393288:EQY393290 FAU393288:FAU393290 FKQ393288:FKQ393290 FUM393288:FUM393290 GEI393288:GEI393290 GOE393288:GOE393290 GYA393288:GYA393290 HHW393288:HHW393290 HRS393288:HRS393290 IBO393288:IBO393290 ILK393288:ILK393290 IVG393288:IVG393290 JFC393288:JFC393290 JOY393288:JOY393290 JYU393288:JYU393290 KIQ393288:KIQ393290 KSM393288:KSM393290 LCI393288:LCI393290 LME393288:LME393290 LWA393288:LWA393290 MFW393288:MFW393290 MPS393288:MPS393290 MZO393288:MZO393290 NJK393288:NJK393290 NTG393288:NTG393290 ODC393288:ODC393290 OMY393288:OMY393290 OWU393288:OWU393290 PGQ393288:PGQ393290 PQM393288:PQM393290 QAI393288:QAI393290 QKE393288:QKE393290 QUA393288:QUA393290 RDW393288:RDW393290 RNS393288:RNS393290 RXO393288:RXO393290 SHK393288:SHK393290 SRG393288:SRG393290 TBC393288:TBC393290 TKY393288:TKY393290 TUU393288:TUU393290 UEQ393288:UEQ393290 UOM393288:UOM393290 UYI393288:UYI393290 VIE393288:VIE393290 VSA393288:VSA393290 WBW393288:WBW393290 WLS393288:WLS393290 WVO393288:WVO393290 G458824:G458826 JC458824:JC458826 SY458824:SY458826 ACU458824:ACU458826 AMQ458824:AMQ458826 AWM458824:AWM458826 BGI458824:BGI458826 BQE458824:BQE458826 CAA458824:CAA458826 CJW458824:CJW458826 CTS458824:CTS458826 DDO458824:DDO458826 DNK458824:DNK458826 DXG458824:DXG458826 EHC458824:EHC458826 EQY458824:EQY458826 FAU458824:FAU458826 FKQ458824:FKQ458826 FUM458824:FUM458826 GEI458824:GEI458826 GOE458824:GOE458826 GYA458824:GYA458826 HHW458824:HHW458826 HRS458824:HRS458826 IBO458824:IBO458826 ILK458824:ILK458826 IVG458824:IVG458826 JFC458824:JFC458826 JOY458824:JOY458826 JYU458824:JYU458826 KIQ458824:KIQ458826 KSM458824:KSM458826 LCI458824:LCI458826 LME458824:LME458826 LWA458824:LWA458826 MFW458824:MFW458826 MPS458824:MPS458826 MZO458824:MZO458826 NJK458824:NJK458826 NTG458824:NTG458826 ODC458824:ODC458826 OMY458824:OMY458826 OWU458824:OWU458826 PGQ458824:PGQ458826 PQM458824:PQM458826 QAI458824:QAI458826 QKE458824:QKE458826 QUA458824:QUA458826 RDW458824:RDW458826 RNS458824:RNS458826 RXO458824:RXO458826 SHK458824:SHK458826 SRG458824:SRG458826 TBC458824:TBC458826 TKY458824:TKY458826 TUU458824:TUU458826 UEQ458824:UEQ458826 UOM458824:UOM458826 UYI458824:UYI458826 VIE458824:VIE458826 VSA458824:VSA458826 WBW458824:WBW458826 WLS458824:WLS458826 WVO458824:WVO458826 G524360:G524362 JC524360:JC524362 SY524360:SY524362 ACU524360:ACU524362 AMQ524360:AMQ524362 AWM524360:AWM524362 BGI524360:BGI524362 BQE524360:BQE524362 CAA524360:CAA524362 CJW524360:CJW524362 CTS524360:CTS524362 DDO524360:DDO524362 DNK524360:DNK524362 DXG524360:DXG524362 EHC524360:EHC524362 EQY524360:EQY524362 FAU524360:FAU524362 FKQ524360:FKQ524362 FUM524360:FUM524362 GEI524360:GEI524362 GOE524360:GOE524362 GYA524360:GYA524362 HHW524360:HHW524362 HRS524360:HRS524362 IBO524360:IBO524362 ILK524360:ILK524362 IVG524360:IVG524362 JFC524360:JFC524362 JOY524360:JOY524362 JYU524360:JYU524362 KIQ524360:KIQ524362 KSM524360:KSM524362 LCI524360:LCI524362 LME524360:LME524362 LWA524360:LWA524362 MFW524360:MFW524362 MPS524360:MPS524362 MZO524360:MZO524362 NJK524360:NJK524362 NTG524360:NTG524362 ODC524360:ODC524362 OMY524360:OMY524362 OWU524360:OWU524362 PGQ524360:PGQ524362 PQM524360:PQM524362 QAI524360:QAI524362 QKE524360:QKE524362 QUA524360:QUA524362 RDW524360:RDW524362 RNS524360:RNS524362 RXO524360:RXO524362 SHK524360:SHK524362 SRG524360:SRG524362 TBC524360:TBC524362 TKY524360:TKY524362 TUU524360:TUU524362 UEQ524360:UEQ524362 UOM524360:UOM524362 UYI524360:UYI524362 VIE524360:VIE524362 VSA524360:VSA524362 WBW524360:WBW524362 WLS524360:WLS524362 WVO524360:WVO524362 G589896:G589898 JC589896:JC589898 SY589896:SY589898 ACU589896:ACU589898 AMQ589896:AMQ589898 AWM589896:AWM589898 BGI589896:BGI589898 BQE589896:BQE589898 CAA589896:CAA589898 CJW589896:CJW589898 CTS589896:CTS589898 DDO589896:DDO589898 DNK589896:DNK589898 DXG589896:DXG589898 EHC589896:EHC589898 EQY589896:EQY589898 FAU589896:FAU589898 FKQ589896:FKQ589898 FUM589896:FUM589898 GEI589896:GEI589898 GOE589896:GOE589898 GYA589896:GYA589898 HHW589896:HHW589898 HRS589896:HRS589898 IBO589896:IBO589898 ILK589896:ILK589898 IVG589896:IVG589898 JFC589896:JFC589898 JOY589896:JOY589898 JYU589896:JYU589898 KIQ589896:KIQ589898 KSM589896:KSM589898 LCI589896:LCI589898 LME589896:LME589898 LWA589896:LWA589898 MFW589896:MFW589898 MPS589896:MPS589898 MZO589896:MZO589898 NJK589896:NJK589898 NTG589896:NTG589898 ODC589896:ODC589898 OMY589896:OMY589898 OWU589896:OWU589898 PGQ589896:PGQ589898 PQM589896:PQM589898 QAI589896:QAI589898 QKE589896:QKE589898 QUA589896:QUA589898 RDW589896:RDW589898 RNS589896:RNS589898 RXO589896:RXO589898 SHK589896:SHK589898 SRG589896:SRG589898 TBC589896:TBC589898 TKY589896:TKY589898 TUU589896:TUU589898 UEQ589896:UEQ589898 UOM589896:UOM589898 UYI589896:UYI589898 VIE589896:VIE589898 VSA589896:VSA589898 WBW589896:WBW589898 WLS589896:WLS589898 WVO589896:WVO589898 G655432:G655434 JC655432:JC655434 SY655432:SY655434 ACU655432:ACU655434 AMQ655432:AMQ655434 AWM655432:AWM655434 BGI655432:BGI655434 BQE655432:BQE655434 CAA655432:CAA655434 CJW655432:CJW655434 CTS655432:CTS655434 DDO655432:DDO655434 DNK655432:DNK655434 DXG655432:DXG655434 EHC655432:EHC655434 EQY655432:EQY655434 FAU655432:FAU655434 FKQ655432:FKQ655434 FUM655432:FUM655434 GEI655432:GEI655434 GOE655432:GOE655434 GYA655432:GYA655434 HHW655432:HHW655434 HRS655432:HRS655434 IBO655432:IBO655434 ILK655432:ILK655434 IVG655432:IVG655434 JFC655432:JFC655434 JOY655432:JOY655434 JYU655432:JYU655434 KIQ655432:KIQ655434 KSM655432:KSM655434 LCI655432:LCI655434 LME655432:LME655434 LWA655432:LWA655434 MFW655432:MFW655434 MPS655432:MPS655434 MZO655432:MZO655434 NJK655432:NJK655434 NTG655432:NTG655434 ODC655432:ODC655434 OMY655432:OMY655434 OWU655432:OWU655434 PGQ655432:PGQ655434 PQM655432:PQM655434 QAI655432:QAI655434 QKE655432:QKE655434 QUA655432:QUA655434 RDW655432:RDW655434 RNS655432:RNS655434 RXO655432:RXO655434 SHK655432:SHK655434 SRG655432:SRG655434 TBC655432:TBC655434 TKY655432:TKY655434 TUU655432:TUU655434 UEQ655432:UEQ655434 UOM655432:UOM655434 UYI655432:UYI655434 VIE655432:VIE655434 VSA655432:VSA655434 WBW655432:WBW655434 WLS655432:WLS655434 WVO655432:WVO655434 G720968:G720970 JC720968:JC720970 SY720968:SY720970 ACU720968:ACU720970 AMQ720968:AMQ720970 AWM720968:AWM720970 BGI720968:BGI720970 BQE720968:BQE720970 CAA720968:CAA720970 CJW720968:CJW720970 CTS720968:CTS720970 DDO720968:DDO720970 DNK720968:DNK720970 DXG720968:DXG720970 EHC720968:EHC720970 EQY720968:EQY720970 FAU720968:FAU720970 FKQ720968:FKQ720970 FUM720968:FUM720970 GEI720968:GEI720970 GOE720968:GOE720970 GYA720968:GYA720970 HHW720968:HHW720970 HRS720968:HRS720970 IBO720968:IBO720970 ILK720968:ILK720970 IVG720968:IVG720970 JFC720968:JFC720970 JOY720968:JOY720970 JYU720968:JYU720970 KIQ720968:KIQ720970 KSM720968:KSM720970 LCI720968:LCI720970 LME720968:LME720970 LWA720968:LWA720970 MFW720968:MFW720970 MPS720968:MPS720970 MZO720968:MZO720970 NJK720968:NJK720970 NTG720968:NTG720970 ODC720968:ODC720970 OMY720968:OMY720970 OWU720968:OWU720970 PGQ720968:PGQ720970 PQM720968:PQM720970 QAI720968:QAI720970 QKE720968:QKE720970 QUA720968:QUA720970 RDW720968:RDW720970 RNS720968:RNS720970 RXO720968:RXO720970 SHK720968:SHK720970 SRG720968:SRG720970 TBC720968:TBC720970 TKY720968:TKY720970 TUU720968:TUU720970 UEQ720968:UEQ720970 UOM720968:UOM720970 UYI720968:UYI720970 VIE720968:VIE720970 VSA720968:VSA720970 WBW720968:WBW720970 WLS720968:WLS720970 WVO720968:WVO720970 G786504:G786506 JC786504:JC786506 SY786504:SY786506 ACU786504:ACU786506 AMQ786504:AMQ786506 AWM786504:AWM786506 BGI786504:BGI786506 BQE786504:BQE786506 CAA786504:CAA786506 CJW786504:CJW786506 CTS786504:CTS786506 DDO786504:DDO786506 DNK786504:DNK786506 DXG786504:DXG786506 EHC786504:EHC786506 EQY786504:EQY786506 FAU786504:FAU786506 FKQ786504:FKQ786506 FUM786504:FUM786506 GEI786504:GEI786506 GOE786504:GOE786506 GYA786504:GYA786506 HHW786504:HHW786506 HRS786504:HRS786506 IBO786504:IBO786506 ILK786504:ILK786506 IVG786504:IVG786506 JFC786504:JFC786506 JOY786504:JOY786506 JYU786504:JYU786506 KIQ786504:KIQ786506 KSM786504:KSM786506 LCI786504:LCI786506 LME786504:LME786506 LWA786504:LWA786506 MFW786504:MFW786506 MPS786504:MPS786506 MZO786504:MZO786506 NJK786504:NJK786506 NTG786504:NTG786506 ODC786504:ODC786506 OMY786504:OMY786506 OWU786504:OWU786506 PGQ786504:PGQ786506 PQM786504:PQM786506 QAI786504:QAI786506 QKE786504:QKE786506 QUA786504:QUA786506 RDW786504:RDW786506 RNS786504:RNS786506 RXO786504:RXO786506 SHK786504:SHK786506 SRG786504:SRG786506 TBC786504:TBC786506 TKY786504:TKY786506 TUU786504:TUU786506 UEQ786504:UEQ786506 UOM786504:UOM786506 UYI786504:UYI786506 VIE786504:VIE786506 VSA786504:VSA786506 WBW786504:WBW786506 WLS786504:WLS786506 WVO786504:WVO786506 G852040:G852042 JC852040:JC852042 SY852040:SY852042 ACU852040:ACU852042 AMQ852040:AMQ852042 AWM852040:AWM852042 BGI852040:BGI852042 BQE852040:BQE852042 CAA852040:CAA852042 CJW852040:CJW852042 CTS852040:CTS852042 DDO852040:DDO852042 DNK852040:DNK852042 DXG852040:DXG852042 EHC852040:EHC852042 EQY852040:EQY852042 FAU852040:FAU852042 FKQ852040:FKQ852042 FUM852040:FUM852042 GEI852040:GEI852042 GOE852040:GOE852042 GYA852040:GYA852042 HHW852040:HHW852042 HRS852040:HRS852042 IBO852040:IBO852042 ILK852040:ILK852042 IVG852040:IVG852042 JFC852040:JFC852042 JOY852040:JOY852042 JYU852040:JYU852042 KIQ852040:KIQ852042 KSM852040:KSM852042 LCI852040:LCI852042 LME852040:LME852042 LWA852040:LWA852042 MFW852040:MFW852042 MPS852040:MPS852042 MZO852040:MZO852042 NJK852040:NJK852042 NTG852040:NTG852042 ODC852040:ODC852042 OMY852040:OMY852042 OWU852040:OWU852042 PGQ852040:PGQ852042 PQM852040:PQM852042 QAI852040:QAI852042 QKE852040:QKE852042 QUA852040:QUA852042 RDW852040:RDW852042 RNS852040:RNS852042 RXO852040:RXO852042 SHK852040:SHK852042 SRG852040:SRG852042 TBC852040:TBC852042 TKY852040:TKY852042 TUU852040:TUU852042 UEQ852040:UEQ852042 UOM852040:UOM852042 UYI852040:UYI852042 VIE852040:VIE852042 VSA852040:VSA852042 WBW852040:WBW852042 WLS852040:WLS852042 WVO852040:WVO852042 G917576:G917578 JC917576:JC917578 SY917576:SY917578 ACU917576:ACU917578 AMQ917576:AMQ917578 AWM917576:AWM917578 BGI917576:BGI917578 BQE917576:BQE917578 CAA917576:CAA917578 CJW917576:CJW917578 CTS917576:CTS917578 DDO917576:DDO917578 DNK917576:DNK917578 DXG917576:DXG917578 EHC917576:EHC917578 EQY917576:EQY917578 FAU917576:FAU917578 FKQ917576:FKQ917578 FUM917576:FUM917578 GEI917576:GEI917578 GOE917576:GOE917578 GYA917576:GYA917578 HHW917576:HHW917578 HRS917576:HRS917578 IBO917576:IBO917578 ILK917576:ILK917578 IVG917576:IVG917578 JFC917576:JFC917578 JOY917576:JOY917578 JYU917576:JYU917578 KIQ917576:KIQ917578 KSM917576:KSM917578 LCI917576:LCI917578 LME917576:LME917578 LWA917576:LWA917578 MFW917576:MFW917578 MPS917576:MPS917578 MZO917576:MZO917578 NJK917576:NJK917578 NTG917576:NTG917578 ODC917576:ODC917578 OMY917576:OMY917578 OWU917576:OWU917578 PGQ917576:PGQ917578 PQM917576:PQM917578 QAI917576:QAI917578 QKE917576:QKE917578 QUA917576:QUA917578 RDW917576:RDW917578 RNS917576:RNS917578 RXO917576:RXO917578 SHK917576:SHK917578 SRG917576:SRG917578 TBC917576:TBC917578 TKY917576:TKY917578 TUU917576:TUU917578 UEQ917576:UEQ917578 UOM917576:UOM917578 UYI917576:UYI917578 VIE917576:VIE917578 VSA917576:VSA917578 WBW917576:WBW917578 WLS917576:WLS917578 WVO917576:WVO917578 G983112:G983114 JC983112:JC983114 SY983112:SY983114 ACU983112:ACU983114 AMQ983112:AMQ983114 AWM983112:AWM983114 BGI983112:BGI983114 BQE983112:BQE983114 CAA983112:CAA983114 CJW983112:CJW983114 CTS983112:CTS983114 DDO983112:DDO983114 DNK983112:DNK983114 DXG983112:DXG983114 EHC983112:EHC983114 EQY983112:EQY983114 FAU983112:FAU983114 FKQ983112:FKQ983114 FUM983112:FUM983114 GEI983112:GEI983114 GOE983112:GOE983114 GYA983112:GYA983114 HHW983112:HHW983114 HRS983112:HRS983114 IBO983112:IBO983114 ILK983112:ILK983114 IVG983112:IVG983114 JFC983112:JFC983114 JOY983112:JOY983114 JYU983112:JYU983114 KIQ983112:KIQ983114 KSM983112:KSM983114 LCI983112:LCI983114 LME983112:LME983114 LWA983112:LWA983114 MFW983112:MFW983114 MPS983112:MPS983114 MZO983112:MZO983114 NJK983112:NJK983114 NTG983112:NTG983114 ODC983112:ODC983114 OMY983112:OMY983114 OWU983112:OWU983114 PGQ983112:PGQ983114 PQM983112:PQM983114 QAI983112:QAI983114 QKE983112:QKE983114 QUA983112:QUA983114 RDW983112:RDW983114 RNS983112:RNS983114 RXO983112:RXO983114 SHK983112:SHK983114 SRG983112:SRG983114 TBC983112:TBC983114 TKY983112:TKY983114 TUU983112:TUU983114 UEQ983112:UEQ983114 UOM983112:UOM983114 UYI983112:UYI983114 VIE983112:VIE983114 VSA983112:VSA983114 WBW983112:WBW983114 WLS983112:WLS983114 G73:G74 G182:G183" xr:uid="{A7A1FC6F-8460-4402-A1E9-91D85E66AB9D}"/>
    <dataValidation allowBlank="1" showInputMessage="1" showErrorMessage="1" prompt="Enter Year-to-Date Income Amount" sqref="C72 IY72 SU72 ACQ72 AMM72 AWI72 BGE72 BQA72 BZW72 CJS72 CTO72 DDK72 DNG72 DXC72 EGY72 EQU72 FAQ72 FKM72 FUI72 GEE72 GOA72 GXW72 HHS72 HRO72 IBK72 ILG72 IVC72 JEY72 JOU72 JYQ72 KIM72 KSI72 LCE72 LMA72 LVW72 MFS72 MPO72 MZK72 NJG72 NTC72 OCY72 OMU72 OWQ72 PGM72 PQI72 QAE72 QKA72 QTW72 RDS72 RNO72 RXK72 SHG72 SRC72 TAY72 TKU72 TUQ72 UEM72 UOI72 UYE72 VIA72 VRW72 WBS72 WLO72 WVK72 C65608 IY65608 SU65608 ACQ65608 AMM65608 AWI65608 BGE65608 BQA65608 BZW65608 CJS65608 CTO65608 DDK65608 DNG65608 DXC65608 EGY65608 EQU65608 FAQ65608 FKM65608 FUI65608 GEE65608 GOA65608 GXW65608 HHS65608 HRO65608 IBK65608 ILG65608 IVC65608 JEY65608 JOU65608 JYQ65608 KIM65608 KSI65608 LCE65608 LMA65608 LVW65608 MFS65608 MPO65608 MZK65608 NJG65608 NTC65608 OCY65608 OMU65608 OWQ65608 PGM65608 PQI65608 QAE65608 QKA65608 QTW65608 RDS65608 RNO65608 RXK65608 SHG65608 SRC65608 TAY65608 TKU65608 TUQ65608 UEM65608 UOI65608 UYE65608 VIA65608 VRW65608 WBS65608 WLO65608 WVK65608 C131144 IY131144 SU131144 ACQ131144 AMM131144 AWI131144 BGE131144 BQA131144 BZW131144 CJS131144 CTO131144 DDK131144 DNG131144 DXC131144 EGY131144 EQU131144 FAQ131144 FKM131144 FUI131144 GEE131144 GOA131144 GXW131144 HHS131144 HRO131144 IBK131144 ILG131144 IVC131144 JEY131144 JOU131144 JYQ131144 KIM131144 KSI131144 LCE131144 LMA131144 LVW131144 MFS131144 MPO131144 MZK131144 NJG131144 NTC131144 OCY131144 OMU131144 OWQ131144 PGM131144 PQI131144 QAE131144 QKA131144 QTW131144 RDS131144 RNO131144 RXK131144 SHG131144 SRC131144 TAY131144 TKU131144 TUQ131144 UEM131144 UOI131144 UYE131144 VIA131144 VRW131144 WBS131144 WLO131144 WVK131144 C196680 IY196680 SU196680 ACQ196680 AMM196680 AWI196680 BGE196680 BQA196680 BZW196680 CJS196680 CTO196680 DDK196680 DNG196680 DXC196680 EGY196680 EQU196680 FAQ196680 FKM196680 FUI196680 GEE196680 GOA196680 GXW196680 HHS196680 HRO196680 IBK196680 ILG196680 IVC196680 JEY196680 JOU196680 JYQ196680 KIM196680 KSI196680 LCE196680 LMA196680 LVW196680 MFS196680 MPO196680 MZK196680 NJG196680 NTC196680 OCY196680 OMU196680 OWQ196680 PGM196680 PQI196680 QAE196680 QKA196680 QTW196680 RDS196680 RNO196680 RXK196680 SHG196680 SRC196680 TAY196680 TKU196680 TUQ196680 UEM196680 UOI196680 UYE196680 VIA196680 VRW196680 WBS196680 WLO196680 WVK196680 C262216 IY262216 SU262216 ACQ262216 AMM262216 AWI262216 BGE262216 BQA262216 BZW262216 CJS262216 CTO262216 DDK262216 DNG262216 DXC262216 EGY262216 EQU262216 FAQ262216 FKM262216 FUI262216 GEE262216 GOA262216 GXW262216 HHS262216 HRO262216 IBK262216 ILG262216 IVC262216 JEY262216 JOU262216 JYQ262216 KIM262216 KSI262216 LCE262216 LMA262216 LVW262216 MFS262216 MPO262216 MZK262216 NJG262216 NTC262216 OCY262216 OMU262216 OWQ262216 PGM262216 PQI262216 QAE262216 QKA262216 QTW262216 RDS262216 RNO262216 RXK262216 SHG262216 SRC262216 TAY262216 TKU262216 TUQ262216 UEM262216 UOI262216 UYE262216 VIA262216 VRW262216 WBS262216 WLO262216 WVK262216 C327752 IY327752 SU327752 ACQ327752 AMM327752 AWI327752 BGE327752 BQA327752 BZW327752 CJS327752 CTO327752 DDK327752 DNG327752 DXC327752 EGY327752 EQU327752 FAQ327752 FKM327752 FUI327752 GEE327752 GOA327752 GXW327752 HHS327752 HRO327752 IBK327752 ILG327752 IVC327752 JEY327752 JOU327752 JYQ327752 KIM327752 KSI327752 LCE327752 LMA327752 LVW327752 MFS327752 MPO327752 MZK327752 NJG327752 NTC327752 OCY327752 OMU327752 OWQ327752 PGM327752 PQI327752 QAE327752 QKA327752 QTW327752 RDS327752 RNO327752 RXK327752 SHG327752 SRC327752 TAY327752 TKU327752 TUQ327752 UEM327752 UOI327752 UYE327752 VIA327752 VRW327752 WBS327752 WLO327752 WVK327752 C393288 IY393288 SU393288 ACQ393288 AMM393288 AWI393288 BGE393288 BQA393288 BZW393288 CJS393288 CTO393288 DDK393288 DNG393288 DXC393288 EGY393288 EQU393288 FAQ393288 FKM393288 FUI393288 GEE393288 GOA393288 GXW393288 HHS393288 HRO393288 IBK393288 ILG393288 IVC393288 JEY393288 JOU393288 JYQ393288 KIM393288 KSI393288 LCE393288 LMA393288 LVW393288 MFS393288 MPO393288 MZK393288 NJG393288 NTC393288 OCY393288 OMU393288 OWQ393288 PGM393288 PQI393288 QAE393288 QKA393288 QTW393288 RDS393288 RNO393288 RXK393288 SHG393288 SRC393288 TAY393288 TKU393288 TUQ393288 UEM393288 UOI393288 UYE393288 VIA393288 VRW393288 WBS393288 WLO393288 WVK393288 C458824 IY458824 SU458824 ACQ458824 AMM458824 AWI458824 BGE458824 BQA458824 BZW458824 CJS458824 CTO458824 DDK458824 DNG458824 DXC458824 EGY458824 EQU458824 FAQ458824 FKM458824 FUI458824 GEE458824 GOA458824 GXW458824 HHS458824 HRO458824 IBK458824 ILG458824 IVC458824 JEY458824 JOU458824 JYQ458824 KIM458824 KSI458824 LCE458824 LMA458824 LVW458824 MFS458824 MPO458824 MZK458824 NJG458824 NTC458824 OCY458824 OMU458824 OWQ458824 PGM458824 PQI458824 QAE458824 QKA458824 QTW458824 RDS458824 RNO458824 RXK458824 SHG458824 SRC458824 TAY458824 TKU458824 TUQ458824 UEM458824 UOI458824 UYE458824 VIA458824 VRW458824 WBS458824 WLO458824 WVK458824 C524360 IY524360 SU524360 ACQ524360 AMM524360 AWI524360 BGE524360 BQA524360 BZW524360 CJS524360 CTO524360 DDK524360 DNG524360 DXC524360 EGY524360 EQU524360 FAQ524360 FKM524360 FUI524360 GEE524360 GOA524360 GXW524360 HHS524360 HRO524360 IBK524360 ILG524360 IVC524360 JEY524360 JOU524360 JYQ524360 KIM524360 KSI524360 LCE524360 LMA524360 LVW524360 MFS524360 MPO524360 MZK524360 NJG524360 NTC524360 OCY524360 OMU524360 OWQ524360 PGM524360 PQI524360 QAE524360 QKA524360 QTW524360 RDS524360 RNO524360 RXK524360 SHG524360 SRC524360 TAY524360 TKU524360 TUQ524360 UEM524360 UOI524360 UYE524360 VIA524360 VRW524360 WBS524360 WLO524360 WVK524360 C589896 IY589896 SU589896 ACQ589896 AMM589896 AWI589896 BGE589896 BQA589896 BZW589896 CJS589896 CTO589896 DDK589896 DNG589896 DXC589896 EGY589896 EQU589896 FAQ589896 FKM589896 FUI589896 GEE589896 GOA589896 GXW589896 HHS589896 HRO589896 IBK589896 ILG589896 IVC589896 JEY589896 JOU589896 JYQ589896 KIM589896 KSI589896 LCE589896 LMA589896 LVW589896 MFS589896 MPO589896 MZK589896 NJG589896 NTC589896 OCY589896 OMU589896 OWQ589896 PGM589896 PQI589896 QAE589896 QKA589896 QTW589896 RDS589896 RNO589896 RXK589896 SHG589896 SRC589896 TAY589896 TKU589896 TUQ589896 UEM589896 UOI589896 UYE589896 VIA589896 VRW589896 WBS589896 WLO589896 WVK589896 C655432 IY655432 SU655432 ACQ655432 AMM655432 AWI655432 BGE655432 BQA655432 BZW655432 CJS655432 CTO655432 DDK655432 DNG655432 DXC655432 EGY655432 EQU655432 FAQ655432 FKM655432 FUI655432 GEE655432 GOA655432 GXW655432 HHS655432 HRO655432 IBK655432 ILG655432 IVC655432 JEY655432 JOU655432 JYQ655432 KIM655432 KSI655432 LCE655432 LMA655432 LVW655432 MFS655432 MPO655432 MZK655432 NJG655432 NTC655432 OCY655432 OMU655432 OWQ655432 PGM655432 PQI655432 QAE655432 QKA655432 QTW655432 RDS655432 RNO655432 RXK655432 SHG655432 SRC655432 TAY655432 TKU655432 TUQ655432 UEM655432 UOI655432 UYE655432 VIA655432 VRW655432 WBS655432 WLO655432 WVK655432 C720968 IY720968 SU720968 ACQ720968 AMM720968 AWI720968 BGE720968 BQA720968 BZW720968 CJS720968 CTO720968 DDK720968 DNG720968 DXC720968 EGY720968 EQU720968 FAQ720968 FKM720968 FUI720968 GEE720968 GOA720968 GXW720968 HHS720968 HRO720968 IBK720968 ILG720968 IVC720968 JEY720968 JOU720968 JYQ720968 KIM720968 KSI720968 LCE720968 LMA720968 LVW720968 MFS720968 MPO720968 MZK720968 NJG720968 NTC720968 OCY720968 OMU720968 OWQ720968 PGM720968 PQI720968 QAE720968 QKA720968 QTW720968 RDS720968 RNO720968 RXK720968 SHG720968 SRC720968 TAY720968 TKU720968 TUQ720968 UEM720968 UOI720968 UYE720968 VIA720968 VRW720968 WBS720968 WLO720968 WVK720968 C786504 IY786504 SU786504 ACQ786504 AMM786504 AWI786504 BGE786504 BQA786504 BZW786504 CJS786504 CTO786504 DDK786504 DNG786504 DXC786504 EGY786504 EQU786504 FAQ786504 FKM786504 FUI786504 GEE786504 GOA786504 GXW786504 HHS786504 HRO786504 IBK786504 ILG786504 IVC786504 JEY786504 JOU786504 JYQ786504 KIM786504 KSI786504 LCE786504 LMA786504 LVW786504 MFS786504 MPO786504 MZK786504 NJG786504 NTC786504 OCY786504 OMU786504 OWQ786504 PGM786504 PQI786504 QAE786504 QKA786504 QTW786504 RDS786504 RNO786504 RXK786504 SHG786504 SRC786504 TAY786504 TKU786504 TUQ786504 UEM786504 UOI786504 UYE786504 VIA786504 VRW786504 WBS786504 WLO786504 WVK786504 C852040 IY852040 SU852040 ACQ852040 AMM852040 AWI852040 BGE852040 BQA852040 BZW852040 CJS852040 CTO852040 DDK852040 DNG852040 DXC852040 EGY852040 EQU852040 FAQ852040 FKM852040 FUI852040 GEE852040 GOA852040 GXW852040 HHS852040 HRO852040 IBK852040 ILG852040 IVC852040 JEY852040 JOU852040 JYQ852040 KIM852040 KSI852040 LCE852040 LMA852040 LVW852040 MFS852040 MPO852040 MZK852040 NJG852040 NTC852040 OCY852040 OMU852040 OWQ852040 PGM852040 PQI852040 QAE852040 QKA852040 QTW852040 RDS852040 RNO852040 RXK852040 SHG852040 SRC852040 TAY852040 TKU852040 TUQ852040 UEM852040 UOI852040 UYE852040 VIA852040 VRW852040 WBS852040 WLO852040 WVK852040 C917576 IY917576 SU917576 ACQ917576 AMM917576 AWI917576 BGE917576 BQA917576 BZW917576 CJS917576 CTO917576 DDK917576 DNG917576 DXC917576 EGY917576 EQU917576 FAQ917576 FKM917576 FUI917576 GEE917576 GOA917576 GXW917576 HHS917576 HRO917576 IBK917576 ILG917576 IVC917576 JEY917576 JOU917576 JYQ917576 KIM917576 KSI917576 LCE917576 LMA917576 LVW917576 MFS917576 MPO917576 MZK917576 NJG917576 NTC917576 OCY917576 OMU917576 OWQ917576 PGM917576 PQI917576 QAE917576 QKA917576 QTW917576 RDS917576 RNO917576 RXK917576 SHG917576 SRC917576 TAY917576 TKU917576 TUQ917576 UEM917576 UOI917576 UYE917576 VIA917576 VRW917576 WBS917576 WLO917576 WVK917576 C983112 IY983112 SU983112 ACQ983112 AMM983112 AWI983112 BGE983112 BQA983112 BZW983112 CJS983112 CTO983112 DDK983112 DNG983112 DXC983112 EGY983112 EQU983112 FAQ983112 FKM983112 FUI983112 GEE983112 GOA983112 GXW983112 HHS983112 HRO983112 IBK983112 ILG983112 IVC983112 JEY983112 JOU983112 JYQ983112 KIM983112 KSI983112 LCE983112 LMA983112 LVW983112 MFS983112 MPO983112 MZK983112 NJG983112 NTC983112 OCY983112 OMU983112 OWQ983112 PGM983112 PQI983112 QAE983112 QKA983112 QTW983112 RDS983112 RNO983112 RXK983112 SHG983112 SRC983112 TAY983112 TKU983112 TUQ983112 UEM983112 UOI983112 UYE983112 VIA983112 VRW983112 WBS983112 WLO983112 WVK983112 C181" xr:uid="{2516D891-34B5-44F0-9BD5-C75BE7AA6367}"/>
    <dataValidation allowBlank="1" showInputMessage="1" showErrorMessage="1" prompt="Enter the Number of Months" sqref="WVO983097:WVO983099 JC57:JC59 SY57:SY59 ACU57:ACU59 AMQ57:AMQ59 AWM57:AWM59 BGI57:BGI59 BQE57:BQE59 CAA57:CAA59 CJW57:CJW59 CTS57:CTS59 DDO57:DDO59 DNK57:DNK59 DXG57:DXG59 EHC57:EHC59 EQY57:EQY59 FAU57:FAU59 FKQ57:FKQ59 FUM57:FUM59 GEI57:GEI59 GOE57:GOE59 GYA57:GYA59 HHW57:HHW59 HRS57:HRS59 IBO57:IBO59 ILK57:ILK59 IVG57:IVG59 JFC57:JFC59 JOY57:JOY59 JYU57:JYU59 KIQ57:KIQ59 KSM57:KSM59 LCI57:LCI59 LME57:LME59 LWA57:LWA59 MFW57:MFW59 MPS57:MPS59 MZO57:MZO59 NJK57:NJK59 NTG57:NTG59 ODC57:ODC59 OMY57:OMY59 OWU57:OWU59 PGQ57:PGQ59 PQM57:PQM59 QAI57:QAI59 QKE57:QKE59 QUA57:QUA59 RDW57:RDW59 RNS57:RNS59 RXO57:RXO59 SHK57:SHK59 SRG57:SRG59 TBC57:TBC59 TKY57:TKY59 TUU57:TUU59 UEQ57:UEQ59 UOM57:UOM59 UYI57:UYI59 VIE57:VIE59 VSA57:VSA59 WBW57:WBW59 WLS57:WLS59 WVO57:WVO59 G65593:G65595 JC65593:JC65595 SY65593:SY65595 ACU65593:ACU65595 AMQ65593:AMQ65595 AWM65593:AWM65595 BGI65593:BGI65595 BQE65593:BQE65595 CAA65593:CAA65595 CJW65593:CJW65595 CTS65593:CTS65595 DDO65593:DDO65595 DNK65593:DNK65595 DXG65593:DXG65595 EHC65593:EHC65595 EQY65593:EQY65595 FAU65593:FAU65595 FKQ65593:FKQ65595 FUM65593:FUM65595 GEI65593:GEI65595 GOE65593:GOE65595 GYA65593:GYA65595 HHW65593:HHW65595 HRS65593:HRS65595 IBO65593:IBO65595 ILK65593:ILK65595 IVG65593:IVG65595 JFC65593:JFC65595 JOY65593:JOY65595 JYU65593:JYU65595 KIQ65593:KIQ65595 KSM65593:KSM65595 LCI65593:LCI65595 LME65593:LME65595 LWA65593:LWA65595 MFW65593:MFW65595 MPS65593:MPS65595 MZO65593:MZO65595 NJK65593:NJK65595 NTG65593:NTG65595 ODC65593:ODC65595 OMY65593:OMY65595 OWU65593:OWU65595 PGQ65593:PGQ65595 PQM65593:PQM65595 QAI65593:QAI65595 QKE65593:QKE65595 QUA65593:QUA65595 RDW65593:RDW65595 RNS65593:RNS65595 RXO65593:RXO65595 SHK65593:SHK65595 SRG65593:SRG65595 TBC65593:TBC65595 TKY65593:TKY65595 TUU65593:TUU65595 UEQ65593:UEQ65595 UOM65593:UOM65595 UYI65593:UYI65595 VIE65593:VIE65595 VSA65593:VSA65595 WBW65593:WBW65595 WLS65593:WLS65595 WVO65593:WVO65595 G131129:G131131 JC131129:JC131131 SY131129:SY131131 ACU131129:ACU131131 AMQ131129:AMQ131131 AWM131129:AWM131131 BGI131129:BGI131131 BQE131129:BQE131131 CAA131129:CAA131131 CJW131129:CJW131131 CTS131129:CTS131131 DDO131129:DDO131131 DNK131129:DNK131131 DXG131129:DXG131131 EHC131129:EHC131131 EQY131129:EQY131131 FAU131129:FAU131131 FKQ131129:FKQ131131 FUM131129:FUM131131 GEI131129:GEI131131 GOE131129:GOE131131 GYA131129:GYA131131 HHW131129:HHW131131 HRS131129:HRS131131 IBO131129:IBO131131 ILK131129:ILK131131 IVG131129:IVG131131 JFC131129:JFC131131 JOY131129:JOY131131 JYU131129:JYU131131 KIQ131129:KIQ131131 KSM131129:KSM131131 LCI131129:LCI131131 LME131129:LME131131 LWA131129:LWA131131 MFW131129:MFW131131 MPS131129:MPS131131 MZO131129:MZO131131 NJK131129:NJK131131 NTG131129:NTG131131 ODC131129:ODC131131 OMY131129:OMY131131 OWU131129:OWU131131 PGQ131129:PGQ131131 PQM131129:PQM131131 QAI131129:QAI131131 QKE131129:QKE131131 QUA131129:QUA131131 RDW131129:RDW131131 RNS131129:RNS131131 RXO131129:RXO131131 SHK131129:SHK131131 SRG131129:SRG131131 TBC131129:TBC131131 TKY131129:TKY131131 TUU131129:TUU131131 UEQ131129:UEQ131131 UOM131129:UOM131131 UYI131129:UYI131131 VIE131129:VIE131131 VSA131129:VSA131131 WBW131129:WBW131131 WLS131129:WLS131131 WVO131129:WVO131131 G196665:G196667 JC196665:JC196667 SY196665:SY196667 ACU196665:ACU196667 AMQ196665:AMQ196667 AWM196665:AWM196667 BGI196665:BGI196667 BQE196665:BQE196667 CAA196665:CAA196667 CJW196665:CJW196667 CTS196665:CTS196667 DDO196665:DDO196667 DNK196665:DNK196667 DXG196665:DXG196667 EHC196665:EHC196667 EQY196665:EQY196667 FAU196665:FAU196667 FKQ196665:FKQ196667 FUM196665:FUM196667 GEI196665:GEI196667 GOE196665:GOE196667 GYA196665:GYA196667 HHW196665:HHW196667 HRS196665:HRS196667 IBO196665:IBO196667 ILK196665:ILK196667 IVG196665:IVG196667 JFC196665:JFC196667 JOY196665:JOY196667 JYU196665:JYU196667 KIQ196665:KIQ196667 KSM196665:KSM196667 LCI196665:LCI196667 LME196665:LME196667 LWA196665:LWA196667 MFW196665:MFW196667 MPS196665:MPS196667 MZO196665:MZO196667 NJK196665:NJK196667 NTG196665:NTG196667 ODC196665:ODC196667 OMY196665:OMY196667 OWU196665:OWU196667 PGQ196665:PGQ196667 PQM196665:PQM196667 QAI196665:QAI196667 QKE196665:QKE196667 QUA196665:QUA196667 RDW196665:RDW196667 RNS196665:RNS196667 RXO196665:RXO196667 SHK196665:SHK196667 SRG196665:SRG196667 TBC196665:TBC196667 TKY196665:TKY196667 TUU196665:TUU196667 UEQ196665:UEQ196667 UOM196665:UOM196667 UYI196665:UYI196667 VIE196665:VIE196667 VSA196665:VSA196667 WBW196665:WBW196667 WLS196665:WLS196667 WVO196665:WVO196667 G262201:G262203 JC262201:JC262203 SY262201:SY262203 ACU262201:ACU262203 AMQ262201:AMQ262203 AWM262201:AWM262203 BGI262201:BGI262203 BQE262201:BQE262203 CAA262201:CAA262203 CJW262201:CJW262203 CTS262201:CTS262203 DDO262201:DDO262203 DNK262201:DNK262203 DXG262201:DXG262203 EHC262201:EHC262203 EQY262201:EQY262203 FAU262201:FAU262203 FKQ262201:FKQ262203 FUM262201:FUM262203 GEI262201:GEI262203 GOE262201:GOE262203 GYA262201:GYA262203 HHW262201:HHW262203 HRS262201:HRS262203 IBO262201:IBO262203 ILK262201:ILK262203 IVG262201:IVG262203 JFC262201:JFC262203 JOY262201:JOY262203 JYU262201:JYU262203 KIQ262201:KIQ262203 KSM262201:KSM262203 LCI262201:LCI262203 LME262201:LME262203 LWA262201:LWA262203 MFW262201:MFW262203 MPS262201:MPS262203 MZO262201:MZO262203 NJK262201:NJK262203 NTG262201:NTG262203 ODC262201:ODC262203 OMY262201:OMY262203 OWU262201:OWU262203 PGQ262201:PGQ262203 PQM262201:PQM262203 QAI262201:QAI262203 QKE262201:QKE262203 QUA262201:QUA262203 RDW262201:RDW262203 RNS262201:RNS262203 RXO262201:RXO262203 SHK262201:SHK262203 SRG262201:SRG262203 TBC262201:TBC262203 TKY262201:TKY262203 TUU262201:TUU262203 UEQ262201:UEQ262203 UOM262201:UOM262203 UYI262201:UYI262203 VIE262201:VIE262203 VSA262201:VSA262203 WBW262201:WBW262203 WLS262201:WLS262203 WVO262201:WVO262203 G327737:G327739 JC327737:JC327739 SY327737:SY327739 ACU327737:ACU327739 AMQ327737:AMQ327739 AWM327737:AWM327739 BGI327737:BGI327739 BQE327737:BQE327739 CAA327737:CAA327739 CJW327737:CJW327739 CTS327737:CTS327739 DDO327737:DDO327739 DNK327737:DNK327739 DXG327737:DXG327739 EHC327737:EHC327739 EQY327737:EQY327739 FAU327737:FAU327739 FKQ327737:FKQ327739 FUM327737:FUM327739 GEI327737:GEI327739 GOE327737:GOE327739 GYA327737:GYA327739 HHW327737:HHW327739 HRS327737:HRS327739 IBO327737:IBO327739 ILK327737:ILK327739 IVG327737:IVG327739 JFC327737:JFC327739 JOY327737:JOY327739 JYU327737:JYU327739 KIQ327737:KIQ327739 KSM327737:KSM327739 LCI327737:LCI327739 LME327737:LME327739 LWA327737:LWA327739 MFW327737:MFW327739 MPS327737:MPS327739 MZO327737:MZO327739 NJK327737:NJK327739 NTG327737:NTG327739 ODC327737:ODC327739 OMY327737:OMY327739 OWU327737:OWU327739 PGQ327737:PGQ327739 PQM327737:PQM327739 QAI327737:QAI327739 QKE327737:QKE327739 QUA327737:QUA327739 RDW327737:RDW327739 RNS327737:RNS327739 RXO327737:RXO327739 SHK327737:SHK327739 SRG327737:SRG327739 TBC327737:TBC327739 TKY327737:TKY327739 TUU327737:TUU327739 UEQ327737:UEQ327739 UOM327737:UOM327739 UYI327737:UYI327739 VIE327737:VIE327739 VSA327737:VSA327739 WBW327737:WBW327739 WLS327737:WLS327739 WVO327737:WVO327739 G393273:G393275 JC393273:JC393275 SY393273:SY393275 ACU393273:ACU393275 AMQ393273:AMQ393275 AWM393273:AWM393275 BGI393273:BGI393275 BQE393273:BQE393275 CAA393273:CAA393275 CJW393273:CJW393275 CTS393273:CTS393275 DDO393273:DDO393275 DNK393273:DNK393275 DXG393273:DXG393275 EHC393273:EHC393275 EQY393273:EQY393275 FAU393273:FAU393275 FKQ393273:FKQ393275 FUM393273:FUM393275 GEI393273:GEI393275 GOE393273:GOE393275 GYA393273:GYA393275 HHW393273:HHW393275 HRS393273:HRS393275 IBO393273:IBO393275 ILK393273:ILK393275 IVG393273:IVG393275 JFC393273:JFC393275 JOY393273:JOY393275 JYU393273:JYU393275 KIQ393273:KIQ393275 KSM393273:KSM393275 LCI393273:LCI393275 LME393273:LME393275 LWA393273:LWA393275 MFW393273:MFW393275 MPS393273:MPS393275 MZO393273:MZO393275 NJK393273:NJK393275 NTG393273:NTG393275 ODC393273:ODC393275 OMY393273:OMY393275 OWU393273:OWU393275 PGQ393273:PGQ393275 PQM393273:PQM393275 QAI393273:QAI393275 QKE393273:QKE393275 QUA393273:QUA393275 RDW393273:RDW393275 RNS393273:RNS393275 RXO393273:RXO393275 SHK393273:SHK393275 SRG393273:SRG393275 TBC393273:TBC393275 TKY393273:TKY393275 TUU393273:TUU393275 UEQ393273:UEQ393275 UOM393273:UOM393275 UYI393273:UYI393275 VIE393273:VIE393275 VSA393273:VSA393275 WBW393273:WBW393275 WLS393273:WLS393275 WVO393273:WVO393275 G458809:G458811 JC458809:JC458811 SY458809:SY458811 ACU458809:ACU458811 AMQ458809:AMQ458811 AWM458809:AWM458811 BGI458809:BGI458811 BQE458809:BQE458811 CAA458809:CAA458811 CJW458809:CJW458811 CTS458809:CTS458811 DDO458809:DDO458811 DNK458809:DNK458811 DXG458809:DXG458811 EHC458809:EHC458811 EQY458809:EQY458811 FAU458809:FAU458811 FKQ458809:FKQ458811 FUM458809:FUM458811 GEI458809:GEI458811 GOE458809:GOE458811 GYA458809:GYA458811 HHW458809:HHW458811 HRS458809:HRS458811 IBO458809:IBO458811 ILK458809:ILK458811 IVG458809:IVG458811 JFC458809:JFC458811 JOY458809:JOY458811 JYU458809:JYU458811 KIQ458809:KIQ458811 KSM458809:KSM458811 LCI458809:LCI458811 LME458809:LME458811 LWA458809:LWA458811 MFW458809:MFW458811 MPS458809:MPS458811 MZO458809:MZO458811 NJK458809:NJK458811 NTG458809:NTG458811 ODC458809:ODC458811 OMY458809:OMY458811 OWU458809:OWU458811 PGQ458809:PGQ458811 PQM458809:PQM458811 QAI458809:QAI458811 QKE458809:QKE458811 QUA458809:QUA458811 RDW458809:RDW458811 RNS458809:RNS458811 RXO458809:RXO458811 SHK458809:SHK458811 SRG458809:SRG458811 TBC458809:TBC458811 TKY458809:TKY458811 TUU458809:TUU458811 UEQ458809:UEQ458811 UOM458809:UOM458811 UYI458809:UYI458811 VIE458809:VIE458811 VSA458809:VSA458811 WBW458809:WBW458811 WLS458809:WLS458811 WVO458809:WVO458811 G524345:G524347 JC524345:JC524347 SY524345:SY524347 ACU524345:ACU524347 AMQ524345:AMQ524347 AWM524345:AWM524347 BGI524345:BGI524347 BQE524345:BQE524347 CAA524345:CAA524347 CJW524345:CJW524347 CTS524345:CTS524347 DDO524345:DDO524347 DNK524345:DNK524347 DXG524345:DXG524347 EHC524345:EHC524347 EQY524345:EQY524347 FAU524345:FAU524347 FKQ524345:FKQ524347 FUM524345:FUM524347 GEI524345:GEI524347 GOE524345:GOE524347 GYA524345:GYA524347 HHW524345:HHW524347 HRS524345:HRS524347 IBO524345:IBO524347 ILK524345:ILK524347 IVG524345:IVG524347 JFC524345:JFC524347 JOY524345:JOY524347 JYU524345:JYU524347 KIQ524345:KIQ524347 KSM524345:KSM524347 LCI524345:LCI524347 LME524345:LME524347 LWA524345:LWA524347 MFW524345:MFW524347 MPS524345:MPS524347 MZO524345:MZO524347 NJK524345:NJK524347 NTG524345:NTG524347 ODC524345:ODC524347 OMY524345:OMY524347 OWU524345:OWU524347 PGQ524345:PGQ524347 PQM524345:PQM524347 QAI524345:QAI524347 QKE524345:QKE524347 QUA524345:QUA524347 RDW524345:RDW524347 RNS524345:RNS524347 RXO524345:RXO524347 SHK524345:SHK524347 SRG524345:SRG524347 TBC524345:TBC524347 TKY524345:TKY524347 TUU524345:TUU524347 UEQ524345:UEQ524347 UOM524345:UOM524347 UYI524345:UYI524347 VIE524345:VIE524347 VSA524345:VSA524347 WBW524345:WBW524347 WLS524345:WLS524347 WVO524345:WVO524347 G589881:G589883 JC589881:JC589883 SY589881:SY589883 ACU589881:ACU589883 AMQ589881:AMQ589883 AWM589881:AWM589883 BGI589881:BGI589883 BQE589881:BQE589883 CAA589881:CAA589883 CJW589881:CJW589883 CTS589881:CTS589883 DDO589881:DDO589883 DNK589881:DNK589883 DXG589881:DXG589883 EHC589881:EHC589883 EQY589881:EQY589883 FAU589881:FAU589883 FKQ589881:FKQ589883 FUM589881:FUM589883 GEI589881:GEI589883 GOE589881:GOE589883 GYA589881:GYA589883 HHW589881:HHW589883 HRS589881:HRS589883 IBO589881:IBO589883 ILK589881:ILK589883 IVG589881:IVG589883 JFC589881:JFC589883 JOY589881:JOY589883 JYU589881:JYU589883 KIQ589881:KIQ589883 KSM589881:KSM589883 LCI589881:LCI589883 LME589881:LME589883 LWA589881:LWA589883 MFW589881:MFW589883 MPS589881:MPS589883 MZO589881:MZO589883 NJK589881:NJK589883 NTG589881:NTG589883 ODC589881:ODC589883 OMY589881:OMY589883 OWU589881:OWU589883 PGQ589881:PGQ589883 PQM589881:PQM589883 QAI589881:QAI589883 QKE589881:QKE589883 QUA589881:QUA589883 RDW589881:RDW589883 RNS589881:RNS589883 RXO589881:RXO589883 SHK589881:SHK589883 SRG589881:SRG589883 TBC589881:TBC589883 TKY589881:TKY589883 TUU589881:TUU589883 UEQ589881:UEQ589883 UOM589881:UOM589883 UYI589881:UYI589883 VIE589881:VIE589883 VSA589881:VSA589883 WBW589881:WBW589883 WLS589881:WLS589883 WVO589881:WVO589883 G655417:G655419 JC655417:JC655419 SY655417:SY655419 ACU655417:ACU655419 AMQ655417:AMQ655419 AWM655417:AWM655419 BGI655417:BGI655419 BQE655417:BQE655419 CAA655417:CAA655419 CJW655417:CJW655419 CTS655417:CTS655419 DDO655417:DDO655419 DNK655417:DNK655419 DXG655417:DXG655419 EHC655417:EHC655419 EQY655417:EQY655419 FAU655417:FAU655419 FKQ655417:FKQ655419 FUM655417:FUM655419 GEI655417:GEI655419 GOE655417:GOE655419 GYA655417:GYA655419 HHW655417:HHW655419 HRS655417:HRS655419 IBO655417:IBO655419 ILK655417:ILK655419 IVG655417:IVG655419 JFC655417:JFC655419 JOY655417:JOY655419 JYU655417:JYU655419 KIQ655417:KIQ655419 KSM655417:KSM655419 LCI655417:LCI655419 LME655417:LME655419 LWA655417:LWA655419 MFW655417:MFW655419 MPS655417:MPS655419 MZO655417:MZO655419 NJK655417:NJK655419 NTG655417:NTG655419 ODC655417:ODC655419 OMY655417:OMY655419 OWU655417:OWU655419 PGQ655417:PGQ655419 PQM655417:PQM655419 QAI655417:QAI655419 QKE655417:QKE655419 QUA655417:QUA655419 RDW655417:RDW655419 RNS655417:RNS655419 RXO655417:RXO655419 SHK655417:SHK655419 SRG655417:SRG655419 TBC655417:TBC655419 TKY655417:TKY655419 TUU655417:TUU655419 UEQ655417:UEQ655419 UOM655417:UOM655419 UYI655417:UYI655419 VIE655417:VIE655419 VSA655417:VSA655419 WBW655417:WBW655419 WLS655417:WLS655419 WVO655417:WVO655419 G720953:G720955 JC720953:JC720955 SY720953:SY720955 ACU720953:ACU720955 AMQ720953:AMQ720955 AWM720953:AWM720955 BGI720953:BGI720955 BQE720953:BQE720955 CAA720953:CAA720955 CJW720953:CJW720955 CTS720953:CTS720955 DDO720953:DDO720955 DNK720953:DNK720955 DXG720953:DXG720955 EHC720953:EHC720955 EQY720953:EQY720955 FAU720953:FAU720955 FKQ720953:FKQ720955 FUM720953:FUM720955 GEI720953:GEI720955 GOE720953:GOE720955 GYA720953:GYA720955 HHW720953:HHW720955 HRS720953:HRS720955 IBO720953:IBO720955 ILK720953:ILK720955 IVG720953:IVG720955 JFC720953:JFC720955 JOY720953:JOY720955 JYU720953:JYU720955 KIQ720953:KIQ720955 KSM720953:KSM720955 LCI720953:LCI720955 LME720953:LME720955 LWA720953:LWA720955 MFW720953:MFW720955 MPS720953:MPS720955 MZO720953:MZO720955 NJK720953:NJK720955 NTG720953:NTG720955 ODC720953:ODC720955 OMY720953:OMY720955 OWU720953:OWU720955 PGQ720953:PGQ720955 PQM720953:PQM720955 QAI720953:QAI720955 QKE720953:QKE720955 QUA720953:QUA720955 RDW720953:RDW720955 RNS720953:RNS720955 RXO720953:RXO720955 SHK720953:SHK720955 SRG720953:SRG720955 TBC720953:TBC720955 TKY720953:TKY720955 TUU720953:TUU720955 UEQ720953:UEQ720955 UOM720953:UOM720955 UYI720953:UYI720955 VIE720953:VIE720955 VSA720953:VSA720955 WBW720953:WBW720955 WLS720953:WLS720955 WVO720953:WVO720955 G786489:G786491 JC786489:JC786491 SY786489:SY786491 ACU786489:ACU786491 AMQ786489:AMQ786491 AWM786489:AWM786491 BGI786489:BGI786491 BQE786489:BQE786491 CAA786489:CAA786491 CJW786489:CJW786491 CTS786489:CTS786491 DDO786489:DDO786491 DNK786489:DNK786491 DXG786489:DXG786491 EHC786489:EHC786491 EQY786489:EQY786491 FAU786489:FAU786491 FKQ786489:FKQ786491 FUM786489:FUM786491 GEI786489:GEI786491 GOE786489:GOE786491 GYA786489:GYA786491 HHW786489:HHW786491 HRS786489:HRS786491 IBO786489:IBO786491 ILK786489:ILK786491 IVG786489:IVG786491 JFC786489:JFC786491 JOY786489:JOY786491 JYU786489:JYU786491 KIQ786489:KIQ786491 KSM786489:KSM786491 LCI786489:LCI786491 LME786489:LME786491 LWA786489:LWA786491 MFW786489:MFW786491 MPS786489:MPS786491 MZO786489:MZO786491 NJK786489:NJK786491 NTG786489:NTG786491 ODC786489:ODC786491 OMY786489:OMY786491 OWU786489:OWU786491 PGQ786489:PGQ786491 PQM786489:PQM786491 QAI786489:QAI786491 QKE786489:QKE786491 QUA786489:QUA786491 RDW786489:RDW786491 RNS786489:RNS786491 RXO786489:RXO786491 SHK786489:SHK786491 SRG786489:SRG786491 TBC786489:TBC786491 TKY786489:TKY786491 TUU786489:TUU786491 UEQ786489:UEQ786491 UOM786489:UOM786491 UYI786489:UYI786491 VIE786489:VIE786491 VSA786489:VSA786491 WBW786489:WBW786491 WLS786489:WLS786491 WVO786489:WVO786491 G852025:G852027 JC852025:JC852027 SY852025:SY852027 ACU852025:ACU852027 AMQ852025:AMQ852027 AWM852025:AWM852027 BGI852025:BGI852027 BQE852025:BQE852027 CAA852025:CAA852027 CJW852025:CJW852027 CTS852025:CTS852027 DDO852025:DDO852027 DNK852025:DNK852027 DXG852025:DXG852027 EHC852025:EHC852027 EQY852025:EQY852027 FAU852025:FAU852027 FKQ852025:FKQ852027 FUM852025:FUM852027 GEI852025:GEI852027 GOE852025:GOE852027 GYA852025:GYA852027 HHW852025:HHW852027 HRS852025:HRS852027 IBO852025:IBO852027 ILK852025:ILK852027 IVG852025:IVG852027 JFC852025:JFC852027 JOY852025:JOY852027 JYU852025:JYU852027 KIQ852025:KIQ852027 KSM852025:KSM852027 LCI852025:LCI852027 LME852025:LME852027 LWA852025:LWA852027 MFW852025:MFW852027 MPS852025:MPS852027 MZO852025:MZO852027 NJK852025:NJK852027 NTG852025:NTG852027 ODC852025:ODC852027 OMY852025:OMY852027 OWU852025:OWU852027 PGQ852025:PGQ852027 PQM852025:PQM852027 QAI852025:QAI852027 QKE852025:QKE852027 QUA852025:QUA852027 RDW852025:RDW852027 RNS852025:RNS852027 RXO852025:RXO852027 SHK852025:SHK852027 SRG852025:SRG852027 TBC852025:TBC852027 TKY852025:TKY852027 TUU852025:TUU852027 UEQ852025:UEQ852027 UOM852025:UOM852027 UYI852025:UYI852027 VIE852025:VIE852027 VSA852025:VSA852027 WBW852025:WBW852027 WLS852025:WLS852027 WVO852025:WVO852027 G917561:G917563 JC917561:JC917563 SY917561:SY917563 ACU917561:ACU917563 AMQ917561:AMQ917563 AWM917561:AWM917563 BGI917561:BGI917563 BQE917561:BQE917563 CAA917561:CAA917563 CJW917561:CJW917563 CTS917561:CTS917563 DDO917561:DDO917563 DNK917561:DNK917563 DXG917561:DXG917563 EHC917561:EHC917563 EQY917561:EQY917563 FAU917561:FAU917563 FKQ917561:FKQ917563 FUM917561:FUM917563 GEI917561:GEI917563 GOE917561:GOE917563 GYA917561:GYA917563 HHW917561:HHW917563 HRS917561:HRS917563 IBO917561:IBO917563 ILK917561:ILK917563 IVG917561:IVG917563 JFC917561:JFC917563 JOY917561:JOY917563 JYU917561:JYU917563 KIQ917561:KIQ917563 KSM917561:KSM917563 LCI917561:LCI917563 LME917561:LME917563 LWA917561:LWA917563 MFW917561:MFW917563 MPS917561:MPS917563 MZO917561:MZO917563 NJK917561:NJK917563 NTG917561:NTG917563 ODC917561:ODC917563 OMY917561:OMY917563 OWU917561:OWU917563 PGQ917561:PGQ917563 PQM917561:PQM917563 QAI917561:QAI917563 QKE917561:QKE917563 QUA917561:QUA917563 RDW917561:RDW917563 RNS917561:RNS917563 RXO917561:RXO917563 SHK917561:SHK917563 SRG917561:SRG917563 TBC917561:TBC917563 TKY917561:TKY917563 TUU917561:TUU917563 UEQ917561:UEQ917563 UOM917561:UOM917563 UYI917561:UYI917563 VIE917561:VIE917563 VSA917561:VSA917563 WBW917561:WBW917563 WLS917561:WLS917563 WVO917561:WVO917563 G983097:G983099 JC983097:JC983099 SY983097:SY983099 ACU983097:ACU983099 AMQ983097:AMQ983099 AWM983097:AWM983099 BGI983097:BGI983099 BQE983097:BQE983099 CAA983097:CAA983099 CJW983097:CJW983099 CTS983097:CTS983099 DDO983097:DDO983099 DNK983097:DNK983099 DXG983097:DXG983099 EHC983097:EHC983099 EQY983097:EQY983099 FAU983097:FAU983099 FKQ983097:FKQ983099 FUM983097:FUM983099 GEI983097:GEI983099 GOE983097:GOE983099 GYA983097:GYA983099 HHW983097:HHW983099 HRS983097:HRS983099 IBO983097:IBO983099 ILK983097:ILK983099 IVG983097:IVG983099 JFC983097:JFC983099 JOY983097:JOY983099 JYU983097:JYU983099 KIQ983097:KIQ983099 KSM983097:KSM983099 LCI983097:LCI983099 LME983097:LME983099 LWA983097:LWA983099 MFW983097:MFW983099 MPS983097:MPS983099 MZO983097:MZO983099 NJK983097:NJK983099 NTG983097:NTG983099 ODC983097:ODC983099 OMY983097:OMY983099 OWU983097:OWU983099 PGQ983097:PGQ983099 PQM983097:PQM983099 QAI983097:QAI983099 QKE983097:QKE983099 QUA983097:QUA983099 RDW983097:RDW983099 RNS983097:RNS983099 RXO983097:RXO983099 SHK983097:SHK983099 SRG983097:SRG983099 TBC983097:TBC983099 TKY983097:TKY983099 TUU983097:TUU983099 UEQ983097:UEQ983099 UOM983097:UOM983099 UYI983097:UYI983099 VIE983097:VIE983099 VSA983097:VSA983099 WBW983097:WBW983099 WLS983097:WLS983099 G58:G59 G167:G168" xr:uid="{99E08556-A4E8-4D8D-A59D-0B76F83A7468}"/>
    <dataValidation allowBlank="1" showInputMessage="1" showErrorMessage="1" prompt="Enter Prev. year Comm. Less any  Base salary" sqref="C55 IY55 SU55 ACQ55 AMM55 AWI55 BGE55 BQA55 BZW55 CJS55 CTO55 DDK55 DNG55 DXC55 EGY55 EQU55 FAQ55 FKM55 FUI55 GEE55 GOA55 GXW55 HHS55 HRO55 IBK55 ILG55 IVC55 JEY55 JOU55 JYQ55 KIM55 KSI55 LCE55 LMA55 LVW55 MFS55 MPO55 MZK55 NJG55 NTC55 OCY55 OMU55 OWQ55 PGM55 PQI55 QAE55 QKA55 QTW55 RDS55 RNO55 RXK55 SHG55 SRC55 TAY55 TKU55 TUQ55 UEM55 UOI55 UYE55 VIA55 VRW55 WBS55 WLO55 WVK55 C65591 IY65591 SU65591 ACQ65591 AMM65591 AWI65591 BGE65591 BQA65591 BZW65591 CJS65591 CTO65591 DDK65591 DNG65591 DXC65591 EGY65591 EQU65591 FAQ65591 FKM65591 FUI65591 GEE65591 GOA65591 GXW65591 HHS65591 HRO65591 IBK65591 ILG65591 IVC65591 JEY65591 JOU65591 JYQ65591 KIM65591 KSI65591 LCE65591 LMA65591 LVW65591 MFS65591 MPO65591 MZK65591 NJG65591 NTC65591 OCY65591 OMU65591 OWQ65591 PGM65591 PQI65591 QAE65591 QKA65591 QTW65591 RDS65591 RNO65591 RXK65591 SHG65591 SRC65591 TAY65591 TKU65591 TUQ65591 UEM65591 UOI65591 UYE65591 VIA65591 VRW65591 WBS65591 WLO65591 WVK65591 C131127 IY131127 SU131127 ACQ131127 AMM131127 AWI131127 BGE131127 BQA131127 BZW131127 CJS131127 CTO131127 DDK131127 DNG131127 DXC131127 EGY131127 EQU131127 FAQ131127 FKM131127 FUI131127 GEE131127 GOA131127 GXW131127 HHS131127 HRO131127 IBK131127 ILG131127 IVC131127 JEY131127 JOU131127 JYQ131127 KIM131127 KSI131127 LCE131127 LMA131127 LVW131127 MFS131127 MPO131127 MZK131127 NJG131127 NTC131127 OCY131127 OMU131127 OWQ131127 PGM131127 PQI131127 QAE131127 QKA131127 QTW131127 RDS131127 RNO131127 RXK131127 SHG131127 SRC131127 TAY131127 TKU131127 TUQ131127 UEM131127 UOI131127 UYE131127 VIA131127 VRW131127 WBS131127 WLO131127 WVK131127 C196663 IY196663 SU196663 ACQ196663 AMM196663 AWI196663 BGE196663 BQA196663 BZW196663 CJS196663 CTO196663 DDK196663 DNG196663 DXC196663 EGY196663 EQU196663 FAQ196663 FKM196663 FUI196663 GEE196663 GOA196663 GXW196663 HHS196663 HRO196663 IBK196663 ILG196663 IVC196663 JEY196663 JOU196663 JYQ196663 KIM196663 KSI196663 LCE196663 LMA196663 LVW196663 MFS196663 MPO196663 MZK196663 NJG196663 NTC196663 OCY196663 OMU196663 OWQ196663 PGM196663 PQI196663 QAE196663 QKA196663 QTW196663 RDS196663 RNO196663 RXK196663 SHG196663 SRC196663 TAY196663 TKU196663 TUQ196663 UEM196663 UOI196663 UYE196663 VIA196663 VRW196663 WBS196663 WLO196663 WVK196663 C262199 IY262199 SU262199 ACQ262199 AMM262199 AWI262199 BGE262199 BQA262199 BZW262199 CJS262199 CTO262199 DDK262199 DNG262199 DXC262199 EGY262199 EQU262199 FAQ262199 FKM262199 FUI262199 GEE262199 GOA262199 GXW262199 HHS262199 HRO262199 IBK262199 ILG262199 IVC262199 JEY262199 JOU262199 JYQ262199 KIM262199 KSI262199 LCE262199 LMA262199 LVW262199 MFS262199 MPO262199 MZK262199 NJG262199 NTC262199 OCY262199 OMU262199 OWQ262199 PGM262199 PQI262199 QAE262199 QKA262199 QTW262199 RDS262199 RNO262199 RXK262199 SHG262199 SRC262199 TAY262199 TKU262199 TUQ262199 UEM262199 UOI262199 UYE262199 VIA262199 VRW262199 WBS262199 WLO262199 WVK262199 C327735 IY327735 SU327735 ACQ327735 AMM327735 AWI327735 BGE327735 BQA327735 BZW327735 CJS327735 CTO327735 DDK327735 DNG327735 DXC327735 EGY327735 EQU327735 FAQ327735 FKM327735 FUI327735 GEE327735 GOA327735 GXW327735 HHS327735 HRO327735 IBK327735 ILG327735 IVC327735 JEY327735 JOU327735 JYQ327735 KIM327735 KSI327735 LCE327735 LMA327735 LVW327735 MFS327735 MPO327735 MZK327735 NJG327735 NTC327735 OCY327735 OMU327735 OWQ327735 PGM327735 PQI327735 QAE327735 QKA327735 QTW327735 RDS327735 RNO327735 RXK327735 SHG327735 SRC327735 TAY327735 TKU327735 TUQ327735 UEM327735 UOI327735 UYE327735 VIA327735 VRW327735 WBS327735 WLO327735 WVK327735 C393271 IY393271 SU393271 ACQ393271 AMM393271 AWI393271 BGE393271 BQA393271 BZW393271 CJS393271 CTO393271 DDK393271 DNG393271 DXC393271 EGY393271 EQU393271 FAQ393271 FKM393271 FUI393271 GEE393271 GOA393271 GXW393271 HHS393271 HRO393271 IBK393271 ILG393271 IVC393271 JEY393271 JOU393271 JYQ393271 KIM393271 KSI393271 LCE393271 LMA393271 LVW393271 MFS393271 MPO393271 MZK393271 NJG393271 NTC393271 OCY393271 OMU393271 OWQ393271 PGM393271 PQI393271 QAE393271 QKA393271 QTW393271 RDS393271 RNO393271 RXK393271 SHG393271 SRC393271 TAY393271 TKU393271 TUQ393271 UEM393271 UOI393271 UYE393271 VIA393271 VRW393271 WBS393271 WLO393271 WVK393271 C458807 IY458807 SU458807 ACQ458807 AMM458807 AWI458807 BGE458807 BQA458807 BZW458807 CJS458807 CTO458807 DDK458807 DNG458807 DXC458807 EGY458807 EQU458807 FAQ458807 FKM458807 FUI458807 GEE458807 GOA458807 GXW458807 HHS458807 HRO458807 IBK458807 ILG458807 IVC458807 JEY458807 JOU458807 JYQ458807 KIM458807 KSI458807 LCE458807 LMA458807 LVW458807 MFS458807 MPO458807 MZK458807 NJG458807 NTC458807 OCY458807 OMU458807 OWQ458807 PGM458807 PQI458807 QAE458807 QKA458807 QTW458807 RDS458807 RNO458807 RXK458807 SHG458807 SRC458807 TAY458807 TKU458807 TUQ458807 UEM458807 UOI458807 UYE458807 VIA458807 VRW458807 WBS458807 WLO458807 WVK458807 C524343 IY524343 SU524343 ACQ524343 AMM524343 AWI524343 BGE524343 BQA524343 BZW524343 CJS524343 CTO524343 DDK524343 DNG524343 DXC524343 EGY524343 EQU524343 FAQ524343 FKM524343 FUI524343 GEE524343 GOA524343 GXW524343 HHS524343 HRO524343 IBK524343 ILG524343 IVC524343 JEY524343 JOU524343 JYQ524343 KIM524343 KSI524343 LCE524343 LMA524343 LVW524343 MFS524343 MPO524343 MZK524343 NJG524343 NTC524343 OCY524343 OMU524343 OWQ524343 PGM524343 PQI524343 QAE524343 QKA524343 QTW524343 RDS524343 RNO524343 RXK524343 SHG524343 SRC524343 TAY524343 TKU524343 TUQ524343 UEM524343 UOI524343 UYE524343 VIA524343 VRW524343 WBS524343 WLO524343 WVK524343 C589879 IY589879 SU589879 ACQ589879 AMM589879 AWI589879 BGE589879 BQA589879 BZW589879 CJS589879 CTO589879 DDK589879 DNG589879 DXC589879 EGY589879 EQU589879 FAQ589879 FKM589879 FUI589879 GEE589879 GOA589879 GXW589879 HHS589879 HRO589879 IBK589879 ILG589879 IVC589879 JEY589879 JOU589879 JYQ589879 KIM589879 KSI589879 LCE589879 LMA589879 LVW589879 MFS589879 MPO589879 MZK589879 NJG589879 NTC589879 OCY589879 OMU589879 OWQ589879 PGM589879 PQI589879 QAE589879 QKA589879 QTW589879 RDS589879 RNO589879 RXK589879 SHG589879 SRC589879 TAY589879 TKU589879 TUQ589879 UEM589879 UOI589879 UYE589879 VIA589879 VRW589879 WBS589879 WLO589879 WVK589879 C655415 IY655415 SU655415 ACQ655415 AMM655415 AWI655415 BGE655415 BQA655415 BZW655415 CJS655415 CTO655415 DDK655415 DNG655415 DXC655415 EGY655415 EQU655415 FAQ655415 FKM655415 FUI655415 GEE655415 GOA655415 GXW655415 HHS655415 HRO655415 IBK655415 ILG655415 IVC655415 JEY655415 JOU655415 JYQ655415 KIM655415 KSI655415 LCE655415 LMA655415 LVW655415 MFS655415 MPO655415 MZK655415 NJG655415 NTC655415 OCY655415 OMU655415 OWQ655415 PGM655415 PQI655415 QAE655415 QKA655415 QTW655415 RDS655415 RNO655415 RXK655415 SHG655415 SRC655415 TAY655415 TKU655415 TUQ655415 UEM655415 UOI655415 UYE655415 VIA655415 VRW655415 WBS655415 WLO655415 WVK655415 C720951 IY720951 SU720951 ACQ720951 AMM720951 AWI720951 BGE720951 BQA720951 BZW720951 CJS720951 CTO720951 DDK720951 DNG720951 DXC720951 EGY720951 EQU720951 FAQ720951 FKM720951 FUI720951 GEE720951 GOA720951 GXW720951 HHS720951 HRO720951 IBK720951 ILG720951 IVC720951 JEY720951 JOU720951 JYQ720951 KIM720951 KSI720951 LCE720951 LMA720951 LVW720951 MFS720951 MPO720951 MZK720951 NJG720951 NTC720951 OCY720951 OMU720951 OWQ720951 PGM720951 PQI720951 QAE720951 QKA720951 QTW720951 RDS720951 RNO720951 RXK720951 SHG720951 SRC720951 TAY720951 TKU720951 TUQ720951 UEM720951 UOI720951 UYE720951 VIA720951 VRW720951 WBS720951 WLO720951 WVK720951 C786487 IY786487 SU786487 ACQ786487 AMM786487 AWI786487 BGE786487 BQA786487 BZW786487 CJS786487 CTO786487 DDK786487 DNG786487 DXC786487 EGY786487 EQU786487 FAQ786487 FKM786487 FUI786487 GEE786487 GOA786487 GXW786487 HHS786487 HRO786487 IBK786487 ILG786487 IVC786487 JEY786487 JOU786487 JYQ786487 KIM786487 KSI786487 LCE786487 LMA786487 LVW786487 MFS786487 MPO786487 MZK786487 NJG786487 NTC786487 OCY786487 OMU786487 OWQ786487 PGM786487 PQI786487 QAE786487 QKA786487 QTW786487 RDS786487 RNO786487 RXK786487 SHG786487 SRC786487 TAY786487 TKU786487 TUQ786487 UEM786487 UOI786487 UYE786487 VIA786487 VRW786487 WBS786487 WLO786487 WVK786487 C852023 IY852023 SU852023 ACQ852023 AMM852023 AWI852023 BGE852023 BQA852023 BZW852023 CJS852023 CTO852023 DDK852023 DNG852023 DXC852023 EGY852023 EQU852023 FAQ852023 FKM852023 FUI852023 GEE852023 GOA852023 GXW852023 HHS852023 HRO852023 IBK852023 ILG852023 IVC852023 JEY852023 JOU852023 JYQ852023 KIM852023 KSI852023 LCE852023 LMA852023 LVW852023 MFS852023 MPO852023 MZK852023 NJG852023 NTC852023 OCY852023 OMU852023 OWQ852023 PGM852023 PQI852023 QAE852023 QKA852023 QTW852023 RDS852023 RNO852023 RXK852023 SHG852023 SRC852023 TAY852023 TKU852023 TUQ852023 UEM852023 UOI852023 UYE852023 VIA852023 VRW852023 WBS852023 WLO852023 WVK852023 C917559 IY917559 SU917559 ACQ917559 AMM917559 AWI917559 BGE917559 BQA917559 BZW917559 CJS917559 CTO917559 DDK917559 DNG917559 DXC917559 EGY917559 EQU917559 FAQ917559 FKM917559 FUI917559 GEE917559 GOA917559 GXW917559 HHS917559 HRO917559 IBK917559 ILG917559 IVC917559 JEY917559 JOU917559 JYQ917559 KIM917559 KSI917559 LCE917559 LMA917559 LVW917559 MFS917559 MPO917559 MZK917559 NJG917559 NTC917559 OCY917559 OMU917559 OWQ917559 PGM917559 PQI917559 QAE917559 QKA917559 QTW917559 RDS917559 RNO917559 RXK917559 SHG917559 SRC917559 TAY917559 TKU917559 TUQ917559 UEM917559 UOI917559 UYE917559 VIA917559 VRW917559 WBS917559 WLO917559 WVK917559 C983095 IY983095 SU983095 ACQ983095 AMM983095 AWI983095 BGE983095 BQA983095 BZW983095 CJS983095 CTO983095 DDK983095 DNG983095 DXC983095 EGY983095 EQU983095 FAQ983095 FKM983095 FUI983095 GEE983095 GOA983095 GXW983095 HHS983095 HRO983095 IBK983095 ILG983095 IVC983095 JEY983095 JOU983095 JYQ983095 KIM983095 KSI983095 LCE983095 LMA983095 LVW983095 MFS983095 MPO983095 MZK983095 NJG983095 NTC983095 OCY983095 OMU983095 OWQ983095 PGM983095 PQI983095 QAE983095 QKA983095 QTW983095 RDS983095 RNO983095 RXK983095 SHG983095 SRC983095 TAY983095 TKU983095 TUQ983095 UEM983095 UOI983095 UYE983095 VIA983095 VRW983095 WBS983095 WLO983095 WVK983095 C164" xr:uid="{42CE6B4E-E9EC-498F-BE8F-248A0CB0AFDC}"/>
    <dataValidation allowBlank="1" showInputMessage="1" showErrorMessage="1" prompt="Enter the 2106 Expenses (if any)" sqref="I54:I55 JE54:JE55 TA54:TA55 ACW54:ACW55 AMS54:AMS55 AWO54:AWO55 BGK54:BGK55 BQG54:BQG55 CAC54:CAC55 CJY54:CJY55 CTU54:CTU55 DDQ54:DDQ55 DNM54:DNM55 DXI54:DXI55 EHE54:EHE55 ERA54:ERA55 FAW54:FAW55 FKS54:FKS55 FUO54:FUO55 GEK54:GEK55 GOG54:GOG55 GYC54:GYC55 HHY54:HHY55 HRU54:HRU55 IBQ54:IBQ55 ILM54:ILM55 IVI54:IVI55 JFE54:JFE55 JPA54:JPA55 JYW54:JYW55 KIS54:KIS55 KSO54:KSO55 LCK54:LCK55 LMG54:LMG55 LWC54:LWC55 MFY54:MFY55 MPU54:MPU55 MZQ54:MZQ55 NJM54:NJM55 NTI54:NTI55 ODE54:ODE55 ONA54:ONA55 OWW54:OWW55 PGS54:PGS55 PQO54:PQO55 QAK54:QAK55 QKG54:QKG55 QUC54:QUC55 RDY54:RDY55 RNU54:RNU55 RXQ54:RXQ55 SHM54:SHM55 SRI54:SRI55 TBE54:TBE55 TLA54:TLA55 TUW54:TUW55 UES54:UES55 UOO54:UOO55 UYK54:UYK55 VIG54:VIG55 VSC54:VSC55 WBY54:WBY55 WLU54:WLU55 WVQ54:WVQ55 I65590:I65591 JE65590:JE65591 TA65590:TA65591 ACW65590:ACW65591 AMS65590:AMS65591 AWO65590:AWO65591 BGK65590:BGK65591 BQG65590:BQG65591 CAC65590:CAC65591 CJY65590:CJY65591 CTU65590:CTU65591 DDQ65590:DDQ65591 DNM65590:DNM65591 DXI65590:DXI65591 EHE65590:EHE65591 ERA65590:ERA65591 FAW65590:FAW65591 FKS65590:FKS65591 FUO65590:FUO65591 GEK65590:GEK65591 GOG65590:GOG65591 GYC65590:GYC65591 HHY65590:HHY65591 HRU65590:HRU65591 IBQ65590:IBQ65591 ILM65590:ILM65591 IVI65590:IVI65591 JFE65590:JFE65591 JPA65590:JPA65591 JYW65590:JYW65591 KIS65590:KIS65591 KSO65590:KSO65591 LCK65590:LCK65591 LMG65590:LMG65591 LWC65590:LWC65591 MFY65590:MFY65591 MPU65590:MPU65591 MZQ65590:MZQ65591 NJM65590:NJM65591 NTI65590:NTI65591 ODE65590:ODE65591 ONA65590:ONA65591 OWW65590:OWW65591 PGS65590:PGS65591 PQO65590:PQO65591 QAK65590:QAK65591 QKG65590:QKG65591 QUC65590:QUC65591 RDY65590:RDY65591 RNU65590:RNU65591 RXQ65590:RXQ65591 SHM65590:SHM65591 SRI65590:SRI65591 TBE65590:TBE65591 TLA65590:TLA65591 TUW65590:TUW65591 UES65590:UES65591 UOO65590:UOO65591 UYK65590:UYK65591 VIG65590:VIG65591 VSC65590:VSC65591 WBY65590:WBY65591 WLU65590:WLU65591 WVQ65590:WVQ65591 I131126:I131127 JE131126:JE131127 TA131126:TA131127 ACW131126:ACW131127 AMS131126:AMS131127 AWO131126:AWO131127 BGK131126:BGK131127 BQG131126:BQG131127 CAC131126:CAC131127 CJY131126:CJY131127 CTU131126:CTU131127 DDQ131126:DDQ131127 DNM131126:DNM131127 DXI131126:DXI131127 EHE131126:EHE131127 ERA131126:ERA131127 FAW131126:FAW131127 FKS131126:FKS131127 FUO131126:FUO131127 GEK131126:GEK131127 GOG131126:GOG131127 GYC131126:GYC131127 HHY131126:HHY131127 HRU131126:HRU131127 IBQ131126:IBQ131127 ILM131126:ILM131127 IVI131126:IVI131127 JFE131126:JFE131127 JPA131126:JPA131127 JYW131126:JYW131127 KIS131126:KIS131127 KSO131126:KSO131127 LCK131126:LCK131127 LMG131126:LMG131127 LWC131126:LWC131127 MFY131126:MFY131127 MPU131126:MPU131127 MZQ131126:MZQ131127 NJM131126:NJM131127 NTI131126:NTI131127 ODE131126:ODE131127 ONA131126:ONA131127 OWW131126:OWW131127 PGS131126:PGS131127 PQO131126:PQO131127 QAK131126:QAK131127 QKG131126:QKG131127 QUC131126:QUC131127 RDY131126:RDY131127 RNU131126:RNU131127 RXQ131126:RXQ131127 SHM131126:SHM131127 SRI131126:SRI131127 TBE131126:TBE131127 TLA131126:TLA131127 TUW131126:TUW131127 UES131126:UES131127 UOO131126:UOO131127 UYK131126:UYK131127 VIG131126:VIG131127 VSC131126:VSC131127 WBY131126:WBY131127 WLU131126:WLU131127 WVQ131126:WVQ131127 I196662:I196663 JE196662:JE196663 TA196662:TA196663 ACW196662:ACW196663 AMS196662:AMS196663 AWO196662:AWO196663 BGK196662:BGK196663 BQG196662:BQG196663 CAC196662:CAC196663 CJY196662:CJY196663 CTU196662:CTU196663 DDQ196662:DDQ196663 DNM196662:DNM196663 DXI196662:DXI196663 EHE196662:EHE196663 ERA196662:ERA196663 FAW196662:FAW196663 FKS196662:FKS196663 FUO196662:FUO196663 GEK196662:GEK196663 GOG196662:GOG196663 GYC196662:GYC196663 HHY196662:HHY196663 HRU196662:HRU196663 IBQ196662:IBQ196663 ILM196662:ILM196663 IVI196662:IVI196663 JFE196662:JFE196663 JPA196662:JPA196663 JYW196662:JYW196663 KIS196662:KIS196663 KSO196662:KSO196663 LCK196662:LCK196663 LMG196662:LMG196663 LWC196662:LWC196663 MFY196662:MFY196663 MPU196662:MPU196663 MZQ196662:MZQ196663 NJM196662:NJM196663 NTI196662:NTI196663 ODE196662:ODE196663 ONA196662:ONA196663 OWW196662:OWW196663 PGS196662:PGS196663 PQO196662:PQO196663 QAK196662:QAK196663 QKG196662:QKG196663 QUC196662:QUC196663 RDY196662:RDY196663 RNU196662:RNU196663 RXQ196662:RXQ196663 SHM196662:SHM196663 SRI196662:SRI196663 TBE196662:TBE196663 TLA196662:TLA196663 TUW196662:TUW196663 UES196662:UES196663 UOO196662:UOO196663 UYK196662:UYK196663 VIG196662:VIG196663 VSC196662:VSC196663 WBY196662:WBY196663 WLU196662:WLU196663 WVQ196662:WVQ196663 I262198:I262199 JE262198:JE262199 TA262198:TA262199 ACW262198:ACW262199 AMS262198:AMS262199 AWO262198:AWO262199 BGK262198:BGK262199 BQG262198:BQG262199 CAC262198:CAC262199 CJY262198:CJY262199 CTU262198:CTU262199 DDQ262198:DDQ262199 DNM262198:DNM262199 DXI262198:DXI262199 EHE262198:EHE262199 ERA262198:ERA262199 FAW262198:FAW262199 FKS262198:FKS262199 FUO262198:FUO262199 GEK262198:GEK262199 GOG262198:GOG262199 GYC262198:GYC262199 HHY262198:HHY262199 HRU262198:HRU262199 IBQ262198:IBQ262199 ILM262198:ILM262199 IVI262198:IVI262199 JFE262198:JFE262199 JPA262198:JPA262199 JYW262198:JYW262199 KIS262198:KIS262199 KSO262198:KSO262199 LCK262198:LCK262199 LMG262198:LMG262199 LWC262198:LWC262199 MFY262198:MFY262199 MPU262198:MPU262199 MZQ262198:MZQ262199 NJM262198:NJM262199 NTI262198:NTI262199 ODE262198:ODE262199 ONA262198:ONA262199 OWW262198:OWW262199 PGS262198:PGS262199 PQO262198:PQO262199 QAK262198:QAK262199 QKG262198:QKG262199 QUC262198:QUC262199 RDY262198:RDY262199 RNU262198:RNU262199 RXQ262198:RXQ262199 SHM262198:SHM262199 SRI262198:SRI262199 TBE262198:TBE262199 TLA262198:TLA262199 TUW262198:TUW262199 UES262198:UES262199 UOO262198:UOO262199 UYK262198:UYK262199 VIG262198:VIG262199 VSC262198:VSC262199 WBY262198:WBY262199 WLU262198:WLU262199 WVQ262198:WVQ262199 I327734:I327735 JE327734:JE327735 TA327734:TA327735 ACW327734:ACW327735 AMS327734:AMS327735 AWO327734:AWO327735 BGK327734:BGK327735 BQG327734:BQG327735 CAC327734:CAC327735 CJY327734:CJY327735 CTU327734:CTU327735 DDQ327734:DDQ327735 DNM327734:DNM327735 DXI327734:DXI327735 EHE327734:EHE327735 ERA327734:ERA327735 FAW327734:FAW327735 FKS327734:FKS327735 FUO327734:FUO327735 GEK327734:GEK327735 GOG327734:GOG327735 GYC327734:GYC327735 HHY327734:HHY327735 HRU327734:HRU327735 IBQ327734:IBQ327735 ILM327734:ILM327735 IVI327734:IVI327735 JFE327734:JFE327735 JPA327734:JPA327735 JYW327734:JYW327735 KIS327734:KIS327735 KSO327734:KSO327735 LCK327734:LCK327735 LMG327734:LMG327735 LWC327734:LWC327735 MFY327734:MFY327735 MPU327734:MPU327735 MZQ327734:MZQ327735 NJM327734:NJM327735 NTI327734:NTI327735 ODE327734:ODE327735 ONA327734:ONA327735 OWW327734:OWW327735 PGS327734:PGS327735 PQO327734:PQO327735 QAK327734:QAK327735 QKG327734:QKG327735 QUC327734:QUC327735 RDY327734:RDY327735 RNU327734:RNU327735 RXQ327734:RXQ327735 SHM327734:SHM327735 SRI327734:SRI327735 TBE327734:TBE327735 TLA327734:TLA327735 TUW327734:TUW327735 UES327734:UES327735 UOO327734:UOO327735 UYK327734:UYK327735 VIG327734:VIG327735 VSC327734:VSC327735 WBY327734:WBY327735 WLU327734:WLU327735 WVQ327734:WVQ327735 I393270:I393271 JE393270:JE393271 TA393270:TA393271 ACW393270:ACW393271 AMS393270:AMS393271 AWO393270:AWO393271 BGK393270:BGK393271 BQG393270:BQG393271 CAC393270:CAC393271 CJY393270:CJY393271 CTU393270:CTU393271 DDQ393270:DDQ393271 DNM393270:DNM393271 DXI393270:DXI393271 EHE393270:EHE393271 ERA393270:ERA393271 FAW393270:FAW393271 FKS393270:FKS393271 FUO393270:FUO393271 GEK393270:GEK393271 GOG393270:GOG393271 GYC393270:GYC393271 HHY393270:HHY393271 HRU393270:HRU393271 IBQ393270:IBQ393271 ILM393270:ILM393271 IVI393270:IVI393271 JFE393270:JFE393271 JPA393270:JPA393271 JYW393270:JYW393271 KIS393270:KIS393271 KSO393270:KSO393271 LCK393270:LCK393271 LMG393270:LMG393271 LWC393270:LWC393271 MFY393270:MFY393271 MPU393270:MPU393271 MZQ393270:MZQ393271 NJM393270:NJM393271 NTI393270:NTI393271 ODE393270:ODE393271 ONA393270:ONA393271 OWW393270:OWW393271 PGS393270:PGS393271 PQO393270:PQO393271 QAK393270:QAK393271 QKG393270:QKG393271 QUC393270:QUC393271 RDY393270:RDY393271 RNU393270:RNU393271 RXQ393270:RXQ393271 SHM393270:SHM393271 SRI393270:SRI393271 TBE393270:TBE393271 TLA393270:TLA393271 TUW393270:TUW393271 UES393270:UES393271 UOO393270:UOO393271 UYK393270:UYK393271 VIG393270:VIG393271 VSC393270:VSC393271 WBY393270:WBY393271 WLU393270:WLU393271 WVQ393270:WVQ393271 I458806:I458807 JE458806:JE458807 TA458806:TA458807 ACW458806:ACW458807 AMS458806:AMS458807 AWO458806:AWO458807 BGK458806:BGK458807 BQG458806:BQG458807 CAC458806:CAC458807 CJY458806:CJY458807 CTU458806:CTU458807 DDQ458806:DDQ458807 DNM458806:DNM458807 DXI458806:DXI458807 EHE458806:EHE458807 ERA458806:ERA458807 FAW458806:FAW458807 FKS458806:FKS458807 FUO458806:FUO458807 GEK458806:GEK458807 GOG458806:GOG458807 GYC458806:GYC458807 HHY458806:HHY458807 HRU458806:HRU458807 IBQ458806:IBQ458807 ILM458806:ILM458807 IVI458806:IVI458807 JFE458806:JFE458807 JPA458806:JPA458807 JYW458806:JYW458807 KIS458806:KIS458807 KSO458806:KSO458807 LCK458806:LCK458807 LMG458806:LMG458807 LWC458806:LWC458807 MFY458806:MFY458807 MPU458806:MPU458807 MZQ458806:MZQ458807 NJM458806:NJM458807 NTI458806:NTI458807 ODE458806:ODE458807 ONA458806:ONA458807 OWW458806:OWW458807 PGS458806:PGS458807 PQO458806:PQO458807 QAK458806:QAK458807 QKG458806:QKG458807 QUC458806:QUC458807 RDY458806:RDY458807 RNU458806:RNU458807 RXQ458806:RXQ458807 SHM458806:SHM458807 SRI458806:SRI458807 TBE458806:TBE458807 TLA458806:TLA458807 TUW458806:TUW458807 UES458806:UES458807 UOO458806:UOO458807 UYK458806:UYK458807 VIG458806:VIG458807 VSC458806:VSC458807 WBY458806:WBY458807 WLU458806:WLU458807 WVQ458806:WVQ458807 I524342:I524343 JE524342:JE524343 TA524342:TA524343 ACW524342:ACW524343 AMS524342:AMS524343 AWO524342:AWO524343 BGK524342:BGK524343 BQG524342:BQG524343 CAC524342:CAC524343 CJY524342:CJY524343 CTU524342:CTU524343 DDQ524342:DDQ524343 DNM524342:DNM524343 DXI524342:DXI524343 EHE524342:EHE524343 ERA524342:ERA524343 FAW524342:FAW524343 FKS524342:FKS524343 FUO524342:FUO524343 GEK524342:GEK524343 GOG524342:GOG524343 GYC524342:GYC524343 HHY524342:HHY524343 HRU524342:HRU524343 IBQ524342:IBQ524343 ILM524342:ILM524343 IVI524342:IVI524343 JFE524342:JFE524343 JPA524342:JPA524343 JYW524342:JYW524343 KIS524342:KIS524343 KSO524342:KSO524343 LCK524342:LCK524343 LMG524342:LMG524343 LWC524342:LWC524343 MFY524342:MFY524343 MPU524342:MPU524343 MZQ524342:MZQ524343 NJM524342:NJM524343 NTI524342:NTI524343 ODE524342:ODE524343 ONA524342:ONA524343 OWW524342:OWW524343 PGS524342:PGS524343 PQO524342:PQO524343 QAK524342:QAK524343 QKG524342:QKG524343 QUC524342:QUC524343 RDY524342:RDY524343 RNU524342:RNU524343 RXQ524342:RXQ524343 SHM524342:SHM524343 SRI524342:SRI524343 TBE524342:TBE524343 TLA524342:TLA524343 TUW524342:TUW524343 UES524342:UES524343 UOO524342:UOO524343 UYK524342:UYK524343 VIG524342:VIG524343 VSC524342:VSC524343 WBY524342:WBY524343 WLU524342:WLU524343 WVQ524342:WVQ524343 I589878:I589879 JE589878:JE589879 TA589878:TA589879 ACW589878:ACW589879 AMS589878:AMS589879 AWO589878:AWO589879 BGK589878:BGK589879 BQG589878:BQG589879 CAC589878:CAC589879 CJY589878:CJY589879 CTU589878:CTU589879 DDQ589878:DDQ589879 DNM589878:DNM589879 DXI589878:DXI589879 EHE589878:EHE589879 ERA589878:ERA589879 FAW589878:FAW589879 FKS589878:FKS589879 FUO589878:FUO589879 GEK589878:GEK589879 GOG589878:GOG589879 GYC589878:GYC589879 HHY589878:HHY589879 HRU589878:HRU589879 IBQ589878:IBQ589879 ILM589878:ILM589879 IVI589878:IVI589879 JFE589878:JFE589879 JPA589878:JPA589879 JYW589878:JYW589879 KIS589878:KIS589879 KSO589878:KSO589879 LCK589878:LCK589879 LMG589878:LMG589879 LWC589878:LWC589879 MFY589878:MFY589879 MPU589878:MPU589879 MZQ589878:MZQ589879 NJM589878:NJM589879 NTI589878:NTI589879 ODE589878:ODE589879 ONA589878:ONA589879 OWW589878:OWW589879 PGS589878:PGS589879 PQO589878:PQO589879 QAK589878:QAK589879 QKG589878:QKG589879 QUC589878:QUC589879 RDY589878:RDY589879 RNU589878:RNU589879 RXQ589878:RXQ589879 SHM589878:SHM589879 SRI589878:SRI589879 TBE589878:TBE589879 TLA589878:TLA589879 TUW589878:TUW589879 UES589878:UES589879 UOO589878:UOO589879 UYK589878:UYK589879 VIG589878:VIG589879 VSC589878:VSC589879 WBY589878:WBY589879 WLU589878:WLU589879 WVQ589878:WVQ589879 I655414:I655415 JE655414:JE655415 TA655414:TA655415 ACW655414:ACW655415 AMS655414:AMS655415 AWO655414:AWO655415 BGK655414:BGK655415 BQG655414:BQG655415 CAC655414:CAC655415 CJY655414:CJY655415 CTU655414:CTU655415 DDQ655414:DDQ655415 DNM655414:DNM655415 DXI655414:DXI655415 EHE655414:EHE655415 ERA655414:ERA655415 FAW655414:FAW655415 FKS655414:FKS655415 FUO655414:FUO655415 GEK655414:GEK655415 GOG655414:GOG655415 GYC655414:GYC655415 HHY655414:HHY655415 HRU655414:HRU655415 IBQ655414:IBQ655415 ILM655414:ILM655415 IVI655414:IVI655415 JFE655414:JFE655415 JPA655414:JPA655415 JYW655414:JYW655415 KIS655414:KIS655415 KSO655414:KSO655415 LCK655414:LCK655415 LMG655414:LMG655415 LWC655414:LWC655415 MFY655414:MFY655415 MPU655414:MPU655415 MZQ655414:MZQ655415 NJM655414:NJM655415 NTI655414:NTI655415 ODE655414:ODE655415 ONA655414:ONA655415 OWW655414:OWW655415 PGS655414:PGS655415 PQO655414:PQO655415 QAK655414:QAK655415 QKG655414:QKG655415 QUC655414:QUC655415 RDY655414:RDY655415 RNU655414:RNU655415 RXQ655414:RXQ655415 SHM655414:SHM655415 SRI655414:SRI655415 TBE655414:TBE655415 TLA655414:TLA655415 TUW655414:TUW655415 UES655414:UES655415 UOO655414:UOO655415 UYK655414:UYK655415 VIG655414:VIG655415 VSC655414:VSC655415 WBY655414:WBY655415 WLU655414:WLU655415 WVQ655414:WVQ655415 I720950:I720951 JE720950:JE720951 TA720950:TA720951 ACW720950:ACW720951 AMS720950:AMS720951 AWO720950:AWO720951 BGK720950:BGK720951 BQG720950:BQG720951 CAC720950:CAC720951 CJY720950:CJY720951 CTU720950:CTU720951 DDQ720950:DDQ720951 DNM720950:DNM720951 DXI720950:DXI720951 EHE720950:EHE720951 ERA720950:ERA720951 FAW720950:FAW720951 FKS720950:FKS720951 FUO720950:FUO720951 GEK720950:GEK720951 GOG720950:GOG720951 GYC720950:GYC720951 HHY720950:HHY720951 HRU720950:HRU720951 IBQ720950:IBQ720951 ILM720950:ILM720951 IVI720950:IVI720951 JFE720950:JFE720951 JPA720950:JPA720951 JYW720950:JYW720951 KIS720950:KIS720951 KSO720950:KSO720951 LCK720950:LCK720951 LMG720950:LMG720951 LWC720950:LWC720951 MFY720950:MFY720951 MPU720950:MPU720951 MZQ720950:MZQ720951 NJM720950:NJM720951 NTI720950:NTI720951 ODE720950:ODE720951 ONA720950:ONA720951 OWW720950:OWW720951 PGS720950:PGS720951 PQO720950:PQO720951 QAK720950:QAK720951 QKG720950:QKG720951 QUC720950:QUC720951 RDY720950:RDY720951 RNU720950:RNU720951 RXQ720950:RXQ720951 SHM720950:SHM720951 SRI720950:SRI720951 TBE720950:TBE720951 TLA720950:TLA720951 TUW720950:TUW720951 UES720950:UES720951 UOO720950:UOO720951 UYK720950:UYK720951 VIG720950:VIG720951 VSC720950:VSC720951 WBY720950:WBY720951 WLU720950:WLU720951 WVQ720950:WVQ720951 I786486:I786487 JE786486:JE786487 TA786486:TA786487 ACW786486:ACW786487 AMS786486:AMS786487 AWO786486:AWO786487 BGK786486:BGK786487 BQG786486:BQG786487 CAC786486:CAC786487 CJY786486:CJY786487 CTU786486:CTU786487 DDQ786486:DDQ786487 DNM786486:DNM786487 DXI786486:DXI786487 EHE786486:EHE786487 ERA786486:ERA786487 FAW786486:FAW786487 FKS786486:FKS786487 FUO786486:FUO786487 GEK786486:GEK786487 GOG786486:GOG786487 GYC786486:GYC786487 HHY786486:HHY786487 HRU786486:HRU786487 IBQ786486:IBQ786487 ILM786486:ILM786487 IVI786486:IVI786487 JFE786486:JFE786487 JPA786486:JPA786487 JYW786486:JYW786487 KIS786486:KIS786487 KSO786486:KSO786487 LCK786486:LCK786487 LMG786486:LMG786487 LWC786486:LWC786487 MFY786486:MFY786487 MPU786486:MPU786487 MZQ786486:MZQ786487 NJM786486:NJM786487 NTI786486:NTI786487 ODE786486:ODE786487 ONA786486:ONA786487 OWW786486:OWW786487 PGS786486:PGS786487 PQO786486:PQO786487 QAK786486:QAK786487 QKG786486:QKG786487 QUC786486:QUC786487 RDY786486:RDY786487 RNU786486:RNU786487 RXQ786486:RXQ786487 SHM786486:SHM786487 SRI786486:SRI786487 TBE786486:TBE786487 TLA786486:TLA786487 TUW786486:TUW786487 UES786486:UES786487 UOO786486:UOO786487 UYK786486:UYK786487 VIG786486:VIG786487 VSC786486:VSC786487 WBY786486:WBY786487 WLU786486:WLU786487 WVQ786486:WVQ786487 I852022:I852023 JE852022:JE852023 TA852022:TA852023 ACW852022:ACW852023 AMS852022:AMS852023 AWO852022:AWO852023 BGK852022:BGK852023 BQG852022:BQG852023 CAC852022:CAC852023 CJY852022:CJY852023 CTU852022:CTU852023 DDQ852022:DDQ852023 DNM852022:DNM852023 DXI852022:DXI852023 EHE852022:EHE852023 ERA852022:ERA852023 FAW852022:FAW852023 FKS852022:FKS852023 FUO852022:FUO852023 GEK852022:GEK852023 GOG852022:GOG852023 GYC852022:GYC852023 HHY852022:HHY852023 HRU852022:HRU852023 IBQ852022:IBQ852023 ILM852022:ILM852023 IVI852022:IVI852023 JFE852022:JFE852023 JPA852022:JPA852023 JYW852022:JYW852023 KIS852022:KIS852023 KSO852022:KSO852023 LCK852022:LCK852023 LMG852022:LMG852023 LWC852022:LWC852023 MFY852022:MFY852023 MPU852022:MPU852023 MZQ852022:MZQ852023 NJM852022:NJM852023 NTI852022:NTI852023 ODE852022:ODE852023 ONA852022:ONA852023 OWW852022:OWW852023 PGS852022:PGS852023 PQO852022:PQO852023 QAK852022:QAK852023 QKG852022:QKG852023 QUC852022:QUC852023 RDY852022:RDY852023 RNU852022:RNU852023 RXQ852022:RXQ852023 SHM852022:SHM852023 SRI852022:SRI852023 TBE852022:TBE852023 TLA852022:TLA852023 TUW852022:TUW852023 UES852022:UES852023 UOO852022:UOO852023 UYK852022:UYK852023 VIG852022:VIG852023 VSC852022:VSC852023 WBY852022:WBY852023 WLU852022:WLU852023 WVQ852022:WVQ852023 I917558:I917559 JE917558:JE917559 TA917558:TA917559 ACW917558:ACW917559 AMS917558:AMS917559 AWO917558:AWO917559 BGK917558:BGK917559 BQG917558:BQG917559 CAC917558:CAC917559 CJY917558:CJY917559 CTU917558:CTU917559 DDQ917558:DDQ917559 DNM917558:DNM917559 DXI917558:DXI917559 EHE917558:EHE917559 ERA917558:ERA917559 FAW917558:FAW917559 FKS917558:FKS917559 FUO917558:FUO917559 GEK917558:GEK917559 GOG917558:GOG917559 GYC917558:GYC917559 HHY917558:HHY917559 HRU917558:HRU917559 IBQ917558:IBQ917559 ILM917558:ILM917559 IVI917558:IVI917559 JFE917558:JFE917559 JPA917558:JPA917559 JYW917558:JYW917559 KIS917558:KIS917559 KSO917558:KSO917559 LCK917558:LCK917559 LMG917558:LMG917559 LWC917558:LWC917559 MFY917558:MFY917559 MPU917558:MPU917559 MZQ917558:MZQ917559 NJM917558:NJM917559 NTI917558:NTI917559 ODE917558:ODE917559 ONA917558:ONA917559 OWW917558:OWW917559 PGS917558:PGS917559 PQO917558:PQO917559 QAK917558:QAK917559 QKG917558:QKG917559 QUC917558:QUC917559 RDY917558:RDY917559 RNU917558:RNU917559 RXQ917558:RXQ917559 SHM917558:SHM917559 SRI917558:SRI917559 TBE917558:TBE917559 TLA917558:TLA917559 TUW917558:TUW917559 UES917558:UES917559 UOO917558:UOO917559 UYK917558:UYK917559 VIG917558:VIG917559 VSC917558:VSC917559 WBY917558:WBY917559 WLU917558:WLU917559 WVQ917558:WVQ917559 I983094:I983095 JE983094:JE983095 TA983094:TA983095 ACW983094:ACW983095 AMS983094:AMS983095 AWO983094:AWO983095 BGK983094:BGK983095 BQG983094:BQG983095 CAC983094:CAC983095 CJY983094:CJY983095 CTU983094:CTU983095 DDQ983094:DDQ983095 DNM983094:DNM983095 DXI983094:DXI983095 EHE983094:EHE983095 ERA983094:ERA983095 FAW983094:FAW983095 FKS983094:FKS983095 FUO983094:FUO983095 GEK983094:GEK983095 GOG983094:GOG983095 GYC983094:GYC983095 HHY983094:HHY983095 HRU983094:HRU983095 IBQ983094:IBQ983095 ILM983094:ILM983095 IVI983094:IVI983095 JFE983094:JFE983095 JPA983094:JPA983095 JYW983094:JYW983095 KIS983094:KIS983095 KSO983094:KSO983095 LCK983094:LCK983095 LMG983094:LMG983095 LWC983094:LWC983095 MFY983094:MFY983095 MPU983094:MPU983095 MZQ983094:MZQ983095 NJM983094:NJM983095 NTI983094:NTI983095 ODE983094:ODE983095 ONA983094:ONA983095 OWW983094:OWW983095 PGS983094:PGS983095 PQO983094:PQO983095 QAK983094:QAK983095 QKG983094:QKG983095 QUC983094:QUC983095 RDY983094:RDY983095 RNU983094:RNU983095 RXQ983094:RXQ983095 SHM983094:SHM983095 SRI983094:SRI983095 TBE983094:TBE983095 TLA983094:TLA983095 TUW983094:TUW983095 UES983094:UES983095 UOO983094:UOO983095 UYK983094:UYK983095 VIG983094:VIG983095 VSC983094:VSC983095 WBY983094:WBY983095 WLU983094:WLU983095 WVQ983094:WVQ983095 I163:I164" xr:uid="{0B376F07-1331-42EF-9206-FE3FCF08EC0A}"/>
    <dataValidation allowBlank="1" showInputMessage="1" showErrorMessage="1" prompt="Enter Prev. Year Comm. Less any Base salary" sqref="C54 IY54 SU54 ACQ54 AMM54 AWI54 BGE54 BQA54 BZW54 CJS54 CTO54 DDK54 DNG54 DXC54 EGY54 EQU54 FAQ54 FKM54 FUI54 GEE54 GOA54 GXW54 HHS54 HRO54 IBK54 ILG54 IVC54 JEY54 JOU54 JYQ54 KIM54 KSI54 LCE54 LMA54 LVW54 MFS54 MPO54 MZK54 NJG54 NTC54 OCY54 OMU54 OWQ54 PGM54 PQI54 QAE54 QKA54 QTW54 RDS54 RNO54 RXK54 SHG54 SRC54 TAY54 TKU54 TUQ54 UEM54 UOI54 UYE54 VIA54 VRW54 WBS54 WLO54 WVK54 C65590 IY65590 SU65590 ACQ65590 AMM65590 AWI65590 BGE65590 BQA65590 BZW65590 CJS65590 CTO65590 DDK65590 DNG65590 DXC65590 EGY65590 EQU65590 FAQ65590 FKM65590 FUI65590 GEE65590 GOA65590 GXW65590 HHS65590 HRO65590 IBK65590 ILG65590 IVC65590 JEY65590 JOU65590 JYQ65590 KIM65590 KSI65590 LCE65590 LMA65590 LVW65590 MFS65590 MPO65590 MZK65590 NJG65590 NTC65590 OCY65590 OMU65590 OWQ65590 PGM65590 PQI65590 QAE65590 QKA65590 QTW65590 RDS65590 RNO65590 RXK65590 SHG65590 SRC65590 TAY65590 TKU65590 TUQ65590 UEM65590 UOI65590 UYE65590 VIA65590 VRW65590 WBS65590 WLO65590 WVK65590 C131126 IY131126 SU131126 ACQ131126 AMM131126 AWI131126 BGE131126 BQA131126 BZW131126 CJS131126 CTO131126 DDK131126 DNG131126 DXC131126 EGY131126 EQU131126 FAQ131126 FKM131126 FUI131126 GEE131126 GOA131126 GXW131126 HHS131126 HRO131126 IBK131126 ILG131126 IVC131126 JEY131126 JOU131126 JYQ131126 KIM131126 KSI131126 LCE131126 LMA131126 LVW131126 MFS131126 MPO131126 MZK131126 NJG131126 NTC131126 OCY131126 OMU131126 OWQ131126 PGM131126 PQI131126 QAE131126 QKA131126 QTW131126 RDS131126 RNO131126 RXK131126 SHG131126 SRC131126 TAY131126 TKU131126 TUQ131126 UEM131126 UOI131126 UYE131126 VIA131126 VRW131126 WBS131126 WLO131126 WVK131126 C196662 IY196662 SU196662 ACQ196662 AMM196662 AWI196662 BGE196662 BQA196662 BZW196662 CJS196662 CTO196662 DDK196662 DNG196662 DXC196662 EGY196662 EQU196662 FAQ196662 FKM196662 FUI196662 GEE196662 GOA196662 GXW196662 HHS196662 HRO196662 IBK196662 ILG196662 IVC196662 JEY196662 JOU196662 JYQ196662 KIM196662 KSI196662 LCE196662 LMA196662 LVW196662 MFS196662 MPO196662 MZK196662 NJG196662 NTC196662 OCY196662 OMU196662 OWQ196662 PGM196662 PQI196662 QAE196662 QKA196662 QTW196662 RDS196662 RNO196662 RXK196662 SHG196662 SRC196662 TAY196662 TKU196662 TUQ196662 UEM196662 UOI196662 UYE196662 VIA196662 VRW196662 WBS196662 WLO196662 WVK196662 C262198 IY262198 SU262198 ACQ262198 AMM262198 AWI262198 BGE262198 BQA262198 BZW262198 CJS262198 CTO262198 DDK262198 DNG262198 DXC262198 EGY262198 EQU262198 FAQ262198 FKM262198 FUI262198 GEE262198 GOA262198 GXW262198 HHS262198 HRO262198 IBK262198 ILG262198 IVC262198 JEY262198 JOU262198 JYQ262198 KIM262198 KSI262198 LCE262198 LMA262198 LVW262198 MFS262198 MPO262198 MZK262198 NJG262198 NTC262198 OCY262198 OMU262198 OWQ262198 PGM262198 PQI262198 QAE262198 QKA262198 QTW262198 RDS262198 RNO262198 RXK262198 SHG262198 SRC262198 TAY262198 TKU262198 TUQ262198 UEM262198 UOI262198 UYE262198 VIA262198 VRW262198 WBS262198 WLO262198 WVK262198 C327734 IY327734 SU327734 ACQ327734 AMM327734 AWI327734 BGE327734 BQA327734 BZW327734 CJS327734 CTO327734 DDK327734 DNG327734 DXC327734 EGY327734 EQU327734 FAQ327734 FKM327734 FUI327734 GEE327734 GOA327734 GXW327734 HHS327734 HRO327734 IBK327734 ILG327734 IVC327734 JEY327734 JOU327734 JYQ327734 KIM327734 KSI327734 LCE327734 LMA327734 LVW327734 MFS327734 MPO327734 MZK327734 NJG327734 NTC327734 OCY327734 OMU327734 OWQ327734 PGM327734 PQI327734 QAE327734 QKA327734 QTW327734 RDS327734 RNO327734 RXK327734 SHG327734 SRC327734 TAY327734 TKU327734 TUQ327734 UEM327734 UOI327734 UYE327734 VIA327734 VRW327734 WBS327734 WLO327734 WVK327734 C393270 IY393270 SU393270 ACQ393270 AMM393270 AWI393270 BGE393270 BQA393270 BZW393270 CJS393270 CTO393270 DDK393270 DNG393270 DXC393270 EGY393270 EQU393270 FAQ393270 FKM393270 FUI393270 GEE393270 GOA393270 GXW393270 HHS393270 HRO393270 IBK393270 ILG393270 IVC393270 JEY393270 JOU393270 JYQ393270 KIM393270 KSI393270 LCE393270 LMA393270 LVW393270 MFS393270 MPO393270 MZK393270 NJG393270 NTC393270 OCY393270 OMU393270 OWQ393270 PGM393270 PQI393270 QAE393270 QKA393270 QTW393270 RDS393270 RNO393270 RXK393270 SHG393270 SRC393270 TAY393270 TKU393270 TUQ393270 UEM393270 UOI393270 UYE393270 VIA393270 VRW393270 WBS393270 WLO393270 WVK393270 C458806 IY458806 SU458806 ACQ458806 AMM458806 AWI458806 BGE458806 BQA458806 BZW458806 CJS458806 CTO458806 DDK458806 DNG458806 DXC458806 EGY458806 EQU458806 FAQ458806 FKM458806 FUI458806 GEE458806 GOA458806 GXW458806 HHS458806 HRO458806 IBK458806 ILG458806 IVC458806 JEY458806 JOU458806 JYQ458806 KIM458806 KSI458806 LCE458806 LMA458806 LVW458806 MFS458806 MPO458806 MZK458806 NJG458806 NTC458806 OCY458806 OMU458806 OWQ458806 PGM458806 PQI458806 QAE458806 QKA458806 QTW458806 RDS458806 RNO458806 RXK458806 SHG458806 SRC458806 TAY458806 TKU458806 TUQ458806 UEM458806 UOI458806 UYE458806 VIA458806 VRW458806 WBS458806 WLO458806 WVK458806 C524342 IY524342 SU524342 ACQ524342 AMM524342 AWI524342 BGE524342 BQA524342 BZW524342 CJS524342 CTO524342 DDK524342 DNG524342 DXC524342 EGY524342 EQU524342 FAQ524342 FKM524342 FUI524342 GEE524342 GOA524342 GXW524342 HHS524342 HRO524342 IBK524342 ILG524342 IVC524342 JEY524342 JOU524342 JYQ524342 KIM524342 KSI524342 LCE524342 LMA524342 LVW524342 MFS524342 MPO524342 MZK524342 NJG524342 NTC524342 OCY524342 OMU524342 OWQ524342 PGM524342 PQI524342 QAE524342 QKA524342 QTW524342 RDS524342 RNO524342 RXK524342 SHG524342 SRC524342 TAY524342 TKU524342 TUQ524342 UEM524342 UOI524342 UYE524342 VIA524342 VRW524342 WBS524342 WLO524342 WVK524342 C589878 IY589878 SU589878 ACQ589878 AMM589878 AWI589878 BGE589878 BQA589878 BZW589878 CJS589878 CTO589878 DDK589878 DNG589878 DXC589878 EGY589878 EQU589878 FAQ589878 FKM589878 FUI589878 GEE589878 GOA589878 GXW589878 HHS589878 HRO589878 IBK589878 ILG589878 IVC589878 JEY589878 JOU589878 JYQ589878 KIM589878 KSI589878 LCE589878 LMA589878 LVW589878 MFS589878 MPO589878 MZK589878 NJG589878 NTC589878 OCY589878 OMU589878 OWQ589878 PGM589878 PQI589878 QAE589878 QKA589878 QTW589878 RDS589878 RNO589878 RXK589878 SHG589878 SRC589878 TAY589878 TKU589878 TUQ589878 UEM589878 UOI589878 UYE589878 VIA589878 VRW589878 WBS589878 WLO589878 WVK589878 C655414 IY655414 SU655414 ACQ655414 AMM655414 AWI655414 BGE655414 BQA655414 BZW655414 CJS655414 CTO655414 DDK655414 DNG655414 DXC655414 EGY655414 EQU655414 FAQ655414 FKM655414 FUI655414 GEE655414 GOA655414 GXW655414 HHS655414 HRO655414 IBK655414 ILG655414 IVC655414 JEY655414 JOU655414 JYQ655414 KIM655414 KSI655414 LCE655414 LMA655414 LVW655414 MFS655414 MPO655414 MZK655414 NJG655414 NTC655414 OCY655414 OMU655414 OWQ655414 PGM655414 PQI655414 QAE655414 QKA655414 QTW655414 RDS655414 RNO655414 RXK655414 SHG655414 SRC655414 TAY655414 TKU655414 TUQ655414 UEM655414 UOI655414 UYE655414 VIA655414 VRW655414 WBS655414 WLO655414 WVK655414 C720950 IY720950 SU720950 ACQ720950 AMM720950 AWI720950 BGE720950 BQA720950 BZW720950 CJS720950 CTO720950 DDK720950 DNG720950 DXC720950 EGY720950 EQU720950 FAQ720950 FKM720950 FUI720950 GEE720950 GOA720950 GXW720950 HHS720950 HRO720950 IBK720950 ILG720950 IVC720950 JEY720950 JOU720950 JYQ720950 KIM720950 KSI720950 LCE720950 LMA720950 LVW720950 MFS720950 MPO720950 MZK720950 NJG720950 NTC720950 OCY720950 OMU720950 OWQ720950 PGM720950 PQI720950 QAE720950 QKA720950 QTW720950 RDS720950 RNO720950 RXK720950 SHG720950 SRC720950 TAY720950 TKU720950 TUQ720950 UEM720950 UOI720950 UYE720950 VIA720950 VRW720950 WBS720950 WLO720950 WVK720950 C786486 IY786486 SU786486 ACQ786486 AMM786486 AWI786486 BGE786486 BQA786486 BZW786486 CJS786486 CTO786486 DDK786486 DNG786486 DXC786486 EGY786486 EQU786486 FAQ786486 FKM786486 FUI786486 GEE786486 GOA786486 GXW786486 HHS786486 HRO786486 IBK786486 ILG786486 IVC786486 JEY786486 JOU786486 JYQ786486 KIM786486 KSI786486 LCE786486 LMA786486 LVW786486 MFS786486 MPO786486 MZK786486 NJG786486 NTC786486 OCY786486 OMU786486 OWQ786486 PGM786486 PQI786486 QAE786486 QKA786486 QTW786486 RDS786486 RNO786486 RXK786486 SHG786486 SRC786486 TAY786486 TKU786486 TUQ786486 UEM786486 UOI786486 UYE786486 VIA786486 VRW786486 WBS786486 WLO786486 WVK786486 C852022 IY852022 SU852022 ACQ852022 AMM852022 AWI852022 BGE852022 BQA852022 BZW852022 CJS852022 CTO852022 DDK852022 DNG852022 DXC852022 EGY852022 EQU852022 FAQ852022 FKM852022 FUI852022 GEE852022 GOA852022 GXW852022 HHS852022 HRO852022 IBK852022 ILG852022 IVC852022 JEY852022 JOU852022 JYQ852022 KIM852022 KSI852022 LCE852022 LMA852022 LVW852022 MFS852022 MPO852022 MZK852022 NJG852022 NTC852022 OCY852022 OMU852022 OWQ852022 PGM852022 PQI852022 QAE852022 QKA852022 QTW852022 RDS852022 RNO852022 RXK852022 SHG852022 SRC852022 TAY852022 TKU852022 TUQ852022 UEM852022 UOI852022 UYE852022 VIA852022 VRW852022 WBS852022 WLO852022 WVK852022 C917558 IY917558 SU917558 ACQ917558 AMM917558 AWI917558 BGE917558 BQA917558 BZW917558 CJS917558 CTO917558 DDK917558 DNG917558 DXC917558 EGY917558 EQU917558 FAQ917558 FKM917558 FUI917558 GEE917558 GOA917558 GXW917558 HHS917558 HRO917558 IBK917558 ILG917558 IVC917558 JEY917558 JOU917558 JYQ917558 KIM917558 KSI917558 LCE917558 LMA917558 LVW917558 MFS917558 MPO917558 MZK917558 NJG917558 NTC917558 OCY917558 OMU917558 OWQ917558 PGM917558 PQI917558 QAE917558 QKA917558 QTW917558 RDS917558 RNO917558 RXK917558 SHG917558 SRC917558 TAY917558 TKU917558 TUQ917558 UEM917558 UOI917558 UYE917558 VIA917558 VRW917558 WBS917558 WLO917558 WVK917558 C983094 IY983094 SU983094 ACQ983094 AMM983094 AWI983094 BGE983094 BQA983094 BZW983094 CJS983094 CTO983094 DDK983094 DNG983094 DXC983094 EGY983094 EQU983094 FAQ983094 FKM983094 FUI983094 GEE983094 GOA983094 GXW983094 HHS983094 HRO983094 IBK983094 ILG983094 IVC983094 JEY983094 JOU983094 JYQ983094 KIM983094 KSI983094 LCE983094 LMA983094 LVW983094 MFS983094 MPO983094 MZK983094 NJG983094 NTC983094 OCY983094 OMU983094 OWQ983094 PGM983094 PQI983094 QAE983094 QKA983094 QTW983094 RDS983094 RNO983094 RXK983094 SHG983094 SRC983094 TAY983094 TKU983094 TUQ983094 UEM983094 UOI983094 UYE983094 VIA983094 VRW983094 WBS983094 WLO983094 WVK983094 C163" xr:uid="{0E72E2D5-778C-487A-AE27-95A209E92464}"/>
    <dataValidation allowBlank="1" showInputMessage="1" showErrorMessage="1" prompt="Enter source of Other Income_x000a_" sqref="E70:F70 JA70:JB70 SW70:SX70 ACS70:ACT70 AMO70:AMP70 AWK70:AWL70 BGG70:BGH70 BQC70:BQD70 BZY70:BZZ70 CJU70:CJV70 CTQ70:CTR70 DDM70:DDN70 DNI70:DNJ70 DXE70:DXF70 EHA70:EHB70 EQW70:EQX70 FAS70:FAT70 FKO70:FKP70 FUK70:FUL70 GEG70:GEH70 GOC70:GOD70 GXY70:GXZ70 HHU70:HHV70 HRQ70:HRR70 IBM70:IBN70 ILI70:ILJ70 IVE70:IVF70 JFA70:JFB70 JOW70:JOX70 JYS70:JYT70 KIO70:KIP70 KSK70:KSL70 LCG70:LCH70 LMC70:LMD70 LVY70:LVZ70 MFU70:MFV70 MPQ70:MPR70 MZM70:MZN70 NJI70:NJJ70 NTE70:NTF70 ODA70:ODB70 OMW70:OMX70 OWS70:OWT70 PGO70:PGP70 PQK70:PQL70 QAG70:QAH70 QKC70:QKD70 QTY70:QTZ70 RDU70:RDV70 RNQ70:RNR70 RXM70:RXN70 SHI70:SHJ70 SRE70:SRF70 TBA70:TBB70 TKW70:TKX70 TUS70:TUT70 UEO70:UEP70 UOK70:UOL70 UYG70:UYH70 VIC70:VID70 VRY70:VRZ70 WBU70:WBV70 WLQ70:WLR70 WVM70:WVN70 E65606:F65606 JA65606:JB65606 SW65606:SX65606 ACS65606:ACT65606 AMO65606:AMP65606 AWK65606:AWL65606 BGG65606:BGH65606 BQC65606:BQD65606 BZY65606:BZZ65606 CJU65606:CJV65606 CTQ65606:CTR65606 DDM65606:DDN65606 DNI65606:DNJ65606 DXE65606:DXF65606 EHA65606:EHB65606 EQW65606:EQX65606 FAS65606:FAT65606 FKO65606:FKP65606 FUK65606:FUL65606 GEG65606:GEH65606 GOC65606:GOD65606 GXY65606:GXZ65606 HHU65606:HHV65606 HRQ65606:HRR65606 IBM65606:IBN65606 ILI65606:ILJ65606 IVE65606:IVF65606 JFA65606:JFB65606 JOW65606:JOX65606 JYS65606:JYT65606 KIO65606:KIP65606 KSK65606:KSL65606 LCG65606:LCH65606 LMC65606:LMD65606 LVY65606:LVZ65606 MFU65606:MFV65606 MPQ65606:MPR65606 MZM65606:MZN65606 NJI65606:NJJ65606 NTE65606:NTF65606 ODA65606:ODB65606 OMW65606:OMX65606 OWS65606:OWT65606 PGO65606:PGP65606 PQK65606:PQL65606 QAG65606:QAH65606 QKC65606:QKD65606 QTY65606:QTZ65606 RDU65606:RDV65606 RNQ65606:RNR65606 RXM65606:RXN65606 SHI65606:SHJ65606 SRE65606:SRF65606 TBA65606:TBB65606 TKW65606:TKX65606 TUS65606:TUT65606 UEO65606:UEP65606 UOK65606:UOL65606 UYG65606:UYH65606 VIC65606:VID65606 VRY65606:VRZ65606 WBU65606:WBV65606 WLQ65606:WLR65606 WVM65606:WVN65606 E131142:F131142 JA131142:JB131142 SW131142:SX131142 ACS131142:ACT131142 AMO131142:AMP131142 AWK131142:AWL131142 BGG131142:BGH131142 BQC131142:BQD131142 BZY131142:BZZ131142 CJU131142:CJV131142 CTQ131142:CTR131142 DDM131142:DDN131142 DNI131142:DNJ131142 DXE131142:DXF131142 EHA131142:EHB131142 EQW131142:EQX131142 FAS131142:FAT131142 FKO131142:FKP131142 FUK131142:FUL131142 GEG131142:GEH131142 GOC131142:GOD131142 GXY131142:GXZ131142 HHU131142:HHV131142 HRQ131142:HRR131142 IBM131142:IBN131142 ILI131142:ILJ131142 IVE131142:IVF131142 JFA131142:JFB131142 JOW131142:JOX131142 JYS131142:JYT131142 KIO131142:KIP131142 KSK131142:KSL131142 LCG131142:LCH131142 LMC131142:LMD131142 LVY131142:LVZ131142 MFU131142:MFV131142 MPQ131142:MPR131142 MZM131142:MZN131142 NJI131142:NJJ131142 NTE131142:NTF131142 ODA131142:ODB131142 OMW131142:OMX131142 OWS131142:OWT131142 PGO131142:PGP131142 PQK131142:PQL131142 QAG131142:QAH131142 QKC131142:QKD131142 QTY131142:QTZ131142 RDU131142:RDV131142 RNQ131142:RNR131142 RXM131142:RXN131142 SHI131142:SHJ131142 SRE131142:SRF131142 TBA131142:TBB131142 TKW131142:TKX131142 TUS131142:TUT131142 UEO131142:UEP131142 UOK131142:UOL131142 UYG131142:UYH131142 VIC131142:VID131142 VRY131142:VRZ131142 WBU131142:WBV131142 WLQ131142:WLR131142 WVM131142:WVN131142 E196678:F196678 JA196678:JB196678 SW196678:SX196678 ACS196678:ACT196678 AMO196678:AMP196678 AWK196678:AWL196678 BGG196678:BGH196678 BQC196678:BQD196678 BZY196678:BZZ196678 CJU196678:CJV196678 CTQ196678:CTR196678 DDM196678:DDN196678 DNI196678:DNJ196678 DXE196678:DXF196678 EHA196678:EHB196678 EQW196678:EQX196678 FAS196678:FAT196678 FKO196678:FKP196678 FUK196678:FUL196678 GEG196678:GEH196678 GOC196678:GOD196678 GXY196678:GXZ196678 HHU196678:HHV196678 HRQ196678:HRR196678 IBM196678:IBN196678 ILI196678:ILJ196678 IVE196678:IVF196678 JFA196678:JFB196678 JOW196678:JOX196678 JYS196678:JYT196678 KIO196678:KIP196678 KSK196678:KSL196678 LCG196678:LCH196678 LMC196678:LMD196678 LVY196678:LVZ196678 MFU196678:MFV196678 MPQ196678:MPR196678 MZM196678:MZN196678 NJI196678:NJJ196678 NTE196678:NTF196678 ODA196678:ODB196678 OMW196678:OMX196678 OWS196678:OWT196678 PGO196678:PGP196678 PQK196678:PQL196678 QAG196678:QAH196678 QKC196678:QKD196678 QTY196678:QTZ196678 RDU196678:RDV196678 RNQ196678:RNR196678 RXM196678:RXN196678 SHI196678:SHJ196678 SRE196678:SRF196678 TBA196678:TBB196678 TKW196678:TKX196678 TUS196678:TUT196678 UEO196678:UEP196678 UOK196678:UOL196678 UYG196678:UYH196678 VIC196678:VID196678 VRY196678:VRZ196678 WBU196678:WBV196678 WLQ196678:WLR196678 WVM196678:WVN196678 E262214:F262214 JA262214:JB262214 SW262214:SX262214 ACS262214:ACT262214 AMO262214:AMP262214 AWK262214:AWL262214 BGG262214:BGH262214 BQC262214:BQD262214 BZY262214:BZZ262214 CJU262214:CJV262214 CTQ262214:CTR262214 DDM262214:DDN262214 DNI262214:DNJ262214 DXE262214:DXF262214 EHA262214:EHB262214 EQW262214:EQX262214 FAS262214:FAT262214 FKO262214:FKP262214 FUK262214:FUL262214 GEG262214:GEH262214 GOC262214:GOD262214 GXY262214:GXZ262214 HHU262214:HHV262214 HRQ262214:HRR262214 IBM262214:IBN262214 ILI262214:ILJ262214 IVE262214:IVF262214 JFA262214:JFB262214 JOW262214:JOX262214 JYS262214:JYT262214 KIO262214:KIP262214 KSK262214:KSL262214 LCG262214:LCH262214 LMC262214:LMD262214 LVY262214:LVZ262214 MFU262214:MFV262214 MPQ262214:MPR262214 MZM262214:MZN262214 NJI262214:NJJ262214 NTE262214:NTF262214 ODA262214:ODB262214 OMW262214:OMX262214 OWS262214:OWT262214 PGO262214:PGP262214 PQK262214:PQL262214 QAG262214:QAH262214 QKC262214:QKD262214 QTY262214:QTZ262214 RDU262214:RDV262214 RNQ262214:RNR262214 RXM262214:RXN262214 SHI262214:SHJ262214 SRE262214:SRF262214 TBA262214:TBB262214 TKW262214:TKX262214 TUS262214:TUT262214 UEO262214:UEP262214 UOK262214:UOL262214 UYG262214:UYH262214 VIC262214:VID262214 VRY262214:VRZ262214 WBU262214:WBV262214 WLQ262214:WLR262214 WVM262214:WVN262214 E327750:F327750 JA327750:JB327750 SW327750:SX327750 ACS327750:ACT327750 AMO327750:AMP327750 AWK327750:AWL327750 BGG327750:BGH327750 BQC327750:BQD327750 BZY327750:BZZ327750 CJU327750:CJV327750 CTQ327750:CTR327750 DDM327750:DDN327750 DNI327750:DNJ327750 DXE327750:DXF327750 EHA327750:EHB327750 EQW327750:EQX327750 FAS327750:FAT327750 FKO327750:FKP327750 FUK327750:FUL327750 GEG327750:GEH327750 GOC327750:GOD327750 GXY327750:GXZ327750 HHU327750:HHV327750 HRQ327750:HRR327750 IBM327750:IBN327750 ILI327750:ILJ327750 IVE327750:IVF327750 JFA327750:JFB327750 JOW327750:JOX327750 JYS327750:JYT327750 KIO327750:KIP327750 KSK327750:KSL327750 LCG327750:LCH327750 LMC327750:LMD327750 LVY327750:LVZ327750 MFU327750:MFV327750 MPQ327750:MPR327750 MZM327750:MZN327750 NJI327750:NJJ327750 NTE327750:NTF327750 ODA327750:ODB327750 OMW327750:OMX327750 OWS327750:OWT327750 PGO327750:PGP327750 PQK327750:PQL327750 QAG327750:QAH327750 QKC327750:QKD327750 QTY327750:QTZ327750 RDU327750:RDV327750 RNQ327750:RNR327750 RXM327750:RXN327750 SHI327750:SHJ327750 SRE327750:SRF327750 TBA327750:TBB327750 TKW327750:TKX327750 TUS327750:TUT327750 UEO327750:UEP327750 UOK327750:UOL327750 UYG327750:UYH327750 VIC327750:VID327750 VRY327750:VRZ327750 WBU327750:WBV327750 WLQ327750:WLR327750 WVM327750:WVN327750 E393286:F393286 JA393286:JB393286 SW393286:SX393286 ACS393286:ACT393286 AMO393286:AMP393286 AWK393286:AWL393286 BGG393286:BGH393286 BQC393286:BQD393286 BZY393286:BZZ393286 CJU393286:CJV393286 CTQ393286:CTR393286 DDM393286:DDN393286 DNI393286:DNJ393286 DXE393286:DXF393286 EHA393286:EHB393286 EQW393286:EQX393286 FAS393286:FAT393286 FKO393286:FKP393286 FUK393286:FUL393286 GEG393286:GEH393286 GOC393286:GOD393286 GXY393286:GXZ393286 HHU393286:HHV393286 HRQ393286:HRR393286 IBM393286:IBN393286 ILI393286:ILJ393286 IVE393286:IVF393286 JFA393286:JFB393286 JOW393286:JOX393286 JYS393286:JYT393286 KIO393286:KIP393286 KSK393286:KSL393286 LCG393286:LCH393286 LMC393286:LMD393286 LVY393286:LVZ393286 MFU393286:MFV393286 MPQ393286:MPR393286 MZM393286:MZN393286 NJI393286:NJJ393286 NTE393286:NTF393286 ODA393286:ODB393286 OMW393286:OMX393286 OWS393286:OWT393286 PGO393286:PGP393286 PQK393286:PQL393286 QAG393286:QAH393286 QKC393286:QKD393286 QTY393286:QTZ393286 RDU393286:RDV393286 RNQ393286:RNR393286 RXM393286:RXN393286 SHI393286:SHJ393286 SRE393286:SRF393286 TBA393286:TBB393286 TKW393286:TKX393286 TUS393286:TUT393286 UEO393286:UEP393286 UOK393286:UOL393286 UYG393286:UYH393286 VIC393286:VID393286 VRY393286:VRZ393286 WBU393286:WBV393286 WLQ393286:WLR393286 WVM393286:WVN393286 E458822:F458822 JA458822:JB458822 SW458822:SX458822 ACS458822:ACT458822 AMO458822:AMP458822 AWK458822:AWL458822 BGG458822:BGH458822 BQC458822:BQD458822 BZY458822:BZZ458822 CJU458822:CJV458822 CTQ458822:CTR458822 DDM458822:DDN458822 DNI458822:DNJ458822 DXE458822:DXF458822 EHA458822:EHB458822 EQW458822:EQX458822 FAS458822:FAT458822 FKO458822:FKP458822 FUK458822:FUL458822 GEG458822:GEH458822 GOC458822:GOD458822 GXY458822:GXZ458822 HHU458822:HHV458822 HRQ458822:HRR458822 IBM458822:IBN458822 ILI458822:ILJ458822 IVE458822:IVF458822 JFA458822:JFB458822 JOW458822:JOX458822 JYS458822:JYT458822 KIO458822:KIP458822 KSK458822:KSL458822 LCG458822:LCH458822 LMC458822:LMD458822 LVY458822:LVZ458822 MFU458822:MFV458822 MPQ458822:MPR458822 MZM458822:MZN458822 NJI458822:NJJ458822 NTE458822:NTF458822 ODA458822:ODB458822 OMW458822:OMX458822 OWS458822:OWT458822 PGO458822:PGP458822 PQK458822:PQL458822 QAG458822:QAH458822 QKC458822:QKD458822 QTY458822:QTZ458822 RDU458822:RDV458822 RNQ458822:RNR458822 RXM458822:RXN458822 SHI458822:SHJ458822 SRE458822:SRF458822 TBA458822:TBB458822 TKW458822:TKX458822 TUS458822:TUT458822 UEO458822:UEP458822 UOK458822:UOL458822 UYG458822:UYH458822 VIC458822:VID458822 VRY458822:VRZ458822 WBU458822:WBV458822 WLQ458822:WLR458822 WVM458822:WVN458822 E524358:F524358 JA524358:JB524358 SW524358:SX524358 ACS524358:ACT524358 AMO524358:AMP524358 AWK524358:AWL524358 BGG524358:BGH524358 BQC524358:BQD524358 BZY524358:BZZ524358 CJU524358:CJV524358 CTQ524358:CTR524358 DDM524358:DDN524358 DNI524358:DNJ524358 DXE524358:DXF524358 EHA524358:EHB524358 EQW524358:EQX524358 FAS524358:FAT524358 FKO524358:FKP524358 FUK524358:FUL524358 GEG524358:GEH524358 GOC524358:GOD524358 GXY524358:GXZ524358 HHU524358:HHV524358 HRQ524358:HRR524358 IBM524358:IBN524358 ILI524358:ILJ524358 IVE524358:IVF524358 JFA524358:JFB524358 JOW524358:JOX524358 JYS524358:JYT524358 KIO524358:KIP524358 KSK524358:KSL524358 LCG524358:LCH524358 LMC524358:LMD524358 LVY524358:LVZ524358 MFU524358:MFV524358 MPQ524358:MPR524358 MZM524358:MZN524358 NJI524358:NJJ524358 NTE524358:NTF524358 ODA524358:ODB524358 OMW524358:OMX524358 OWS524358:OWT524358 PGO524358:PGP524358 PQK524358:PQL524358 QAG524358:QAH524358 QKC524358:QKD524358 QTY524358:QTZ524358 RDU524358:RDV524358 RNQ524358:RNR524358 RXM524358:RXN524358 SHI524358:SHJ524358 SRE524358:SRF524358 TBA524358:TBB524358 TKW524358:TKX524358 TUS524358:TUT524358 UEO524358:UEP524358 UOK524358:UOL524358 UYG524358:UYH524358 VIC524358:VID524358 VRY524358:VRZ524358 WBU524358:WBV524358 WLQ524358:WLR524358 WVM524358:WVN524358 E589894:F589894 JA589894:JB589894 SW589894:SX589894 ACS589894:ACT589894 AMO589894:AMP589894 AWK589894:AWL589894 BGG589894:BGH589894 BQC589894:BQD589894 BZY589894:BZZ589894 CJU589894:CJV589894 CTQ589894:CTR589894 DDM589894:DDN589894 DNI589894:DNJ589894 DXE589894:DXF589894 EHA589894:EHB589894 EQW589894:EQX589894 FAS589894:FAT589894 FKO589894:FKP589894 FUK589894:FUL589894 GEG589894:GEH589894 GOC589894:GOD589894 GXY589894:GXZ589894 HHU589894:HHV589894 HRQ589894:HRR589894 IBM589894:IBN589894 ILI589894:ILJ589894 IVE589894:IVF589894 JFA589894:JFB589894 JOW589894:JOX589894 JYS589894:JYT589894 KIO589894:KIP589894 KSK589894:KSL589894 LCG589894:LCH589894 LMC589894:LMD589894 LVY589894:LVZ589894 MFU589894:MFV589894 MPQ589894:MPR589894 MZM589894:MZN589894 NJI589894:NJJ589894 NTE589894:NTF589894 ODA589894:ODB589894 OMW589894:OMX589894 OWS589894:OWT589894 PGO589894:PGP589894 PQK589894:PQL589894 QAG589894:QAH589894 QKC589894:QKD589894 QTY589894:QTZ589894 RDU589894:RDV589894 RNQ589894:RNR589894 RXM589894:RXN589894 SHI589894:SHJ589894 SRE589894:SRF589894 TBA589894:TBB589894 TKW589894:TKX589894 TUS589894:TUT589894 UEO589894:UEP589894 UOK589894:UOL589894 UYG589894:UYH589894 VIC589894:VID589894 VRY589894:VRZ589894 WBU589894:WBV589894 WLQ589894:WLR589894 WVM589894:WVN589894 E655430:F655430 JA655430:JB655430 SW655430:SX655430 ACS655430:ACT655430 AMO655430:AMP655430 AWK655430:AWL655430 BGG655430:BGH655430 BQC655430:BQD655430 BZY655430:BZZ655430 CJU655430:CJV655430 CTQ655430:CTR655430 DDM655430:DDN655430 DNI655430:DNJ655430 DXE655430:DXF655430 EHA655430:EHB655430 EQW655430:EQX655430 FAS655430:FAT655430 FKO655430:FKP655430 FUK655430:FUL655430 GEG655430:GEH655430 GOC655430:GOD655430 GXY655430:GXZ655430 HHU655430:HHV655430 HRQ655430:HRR655430 IBM655430:IBN655430 ILI655430:ILJ655430 IVE655430:IVF655430 JFA655430:JFB655430 JOW655430:JOX655430 JYS655430:JYT655430 KIO655430:KIP655430 KSK655430:KSL655430 LCG655430:LCH655430 LMC655430:LMD655430 LVY655430:LVZ655430 MFU655430:MFV655430 MPQ655430:MPR655430 MZM655430:MZN655430 NJI655430:NJJ655430 NTE655430:NTF655430 ODA655430:ODB655430 OMW655430:OMX655430 OWS655430:OWT655430 PGO655430:PGP655430 PQK655430:PQL655430 QAG655430:QAH655430 QKC655430:QKD655430 QTY655430:QTZ655430 RDU655430:RDV655430 RNQ655430:RNR655430 RXM655430:RXN655430 SHI655430:SHJ655430 SRE655430:SRF655430 TBA655430:TBB655430 TKW655430:TKX655430 TUS655430:TUT655430 UEO655430:UEP655430 UOK655430:UOL655430 UYG655430:UYH655430 VIC655430:VID655430 VRY655430:VRZ655430 WBU655430:WBV655430 WLQ655430:WLR655430 WVM655430:WVN655430 E720966:F720966 JA720966:JB720966 SW720966:SX720966 ACS720966:ACT720966 AMO720966:AMP720966 AWK720966:AWL720966 BGG720966:BGH720966 BQC720966:BQD720966 BZY720966:BZZ720966 CJU720966:CJV720966 CTQ720966:CTR720966 DDM720966:DDN720966 DNI720966:DNJ720966 DXE720966:DXF720966 EHA720966:EHB720966 EQW720966:EQX720966 FAS720966:FAT720966 FKO720966:FKP720966 FUK720966:FUL720966 GEG720966:GEH720966 GOC720966:GOD720966 GXY720966:GXZ720966 HHU720966:HHV720966 HRQ720966:HRR720966 IBM720966:IBN720966 ILI720966:ILJ720966 IVE720966:IVF720966 JFA720966:JFB720966 JOW720966:JOX720966 JYS720966:JYT720966 KIO720966:KIP720966 KSK720966:KSL720966 LCG720966:LCH720966 LMC720966:LMD720966 LVY720966:LVZ720966 MFU720966:MFV720966 MPQ720966:MPR720966 MZM720966:MZN720966 NJI720966:NJJ720966 NTE720966:NTF720966 ODA720966:ODB720966 OMW720966:OMX720966 OWS720966:OWT720966 PGO720966:PGP720966 PQK720966:PQL720966 QAG720966:QAH720966 QKC720966:QKD720966 QTY720966:QTZ720966 RDU720966:RDV720966 RNQ720966:RNR720966 RXM720966:RXN720966 SHI720966:SHJ720966 SRE720966:SRF720966 TBA720966:TBB720966 TKW720966:TKX720966 TUS720966:TUT720966 UEO720966:UEP720966 UOK720966:UOL720966 UYG720966:UYH720966 VIC720966:VID720966 VRY720966:VRZ720966 WBU720966:WBV720966 WLQ720966:WLR720966 WVM720966:WVN720966 E786502:F786502 JA786502:JB786502 SW786502:SX786502 ACS786502:ACT786502 AMO786502:AMP786502 AWK786502:AWL786502 BGG786502:BGH786502 BQC786502:BQD786502 BZY786502:BZZ786502 CJU786502:CJV786502 CTQ786502:CTR786502 DDM786502:DDN786502 DNI786502:DNJ786502 DXE786502:DXF786502 EHA786502:EHB786502 EQW786502:EQX786502 FAS786502:FAT786502 FKO786502:FKP786502 FUK786502:FUL786502 GEG786502:GEH786502 GOC786502:GOD786502 GXY786502:GXZ786502 HHU786502:HHV786502 HRQ786502:HRR786502 IBM786502:IBN786502 ILI786502:ILJ786502 IVE786502:IVF786502 JFA786502:JFB786502 JOW786502:JOX786502 JYS786502:JYT786502 KIO786502:KIP786502 KSK786502:KSL786502 LCG786502:LCH786502 LMC786502:LMD786502 LVY786502:LVZ786502 MFU786502:MFV786502 MPQ786502:MPR786502 MZM786502:MZN786502 NJI786502:NJJ786502 NTE786502:NTF786502 ODA786502:ODB786502 OMW786502:OMX786502 OWS786502:OWT786502 PGO786502:PGP786502 PQK786502:PQL786502 QAG786502:QAH786502 QKC786502:QKD786502 QTY786502:QTZ786502 RDU786502:RDV786502 RNQ786502:RNR786502 RXM786502:RXN786502 SHI786502:SHJ786502 SRE786502:SRF786502 TBA786502:TBB786502 TKW786502:TKX786502 TUS786502:TUT786502 UEO786502:UEP786502 UOK786502:UOL786502 UYG786502:UYH786502 VIC786502:VID786502 VRY786502:VRZ786502 WBU786502:WBV786502 WLQ786502:WLR786502 WVM786502:WVN786502 E852038:F852038 JA852038:JB852038 SW852038:SX852038 ACS852038:ACT852038 AMO852038:AMP852038 AWK852038:AWL852038 BGG852038:BGH852038 BQC852038:BQD852038 BZY852038:BZZ852038 CJU852038:CJV852038 CTQ852038:CTR852038 DDM852038:DDN852038 DNI852038:DNJ852038 DXE852038:DXF852038 EHA852038:EHB852038 EQW852038:EQX852038 FAS852038:FAT852038 FKO852038:FKP852038 FUK852038:FUL852038 GEG852038:GEH852038 GOC852038:GOD852038 GXY852038:GXZ852038 HHU852038:HHV852038 HRQ852038:HRR852038 IBM852038:IBN852038 ILI852038:ILJ852038 IVE852038:IVF852038 JFA852038:JFB852038 JOW852038:JOX852038 JYS852038:JYT852038 KIO852038:KIP852038 KSK852038:KSL852038 LCG852038:LCH852038 LMC852038:LMD852038 LVY852038:LVZ852038 MFU852038:MFV852038 MPQ852038:MPR852038 MZM852038:MZN852038 NJI852038:NJJ852038 NTE852038:NTF852038 ODA852038:ODB852038 OMW852038:OMX852038 OWS852038:OWT852038 PGO852038:PGP852038 PQK852038:PQL852038 QAG852038:QAH852038 QKC852038:QKD852038 QTY852038:QTZ852038 RDU852038:RDV852038 RNQ852038:RNR852038 RXM852038:RXN852038 SHI852038:SHJ852038 SRE852038:SRF852038 TBA852038:TBB852038 TKW852038:TKX852038 TUS852038:TUT852038 UEO852038:UEP852038 UOK852038:UOL852038 UYG852038:UYH852038 VIC852038:VID852038 VRY852038:VRZ852038 WBU852038:WBV852038 WLQ852038:WLR852038 WVM852038:WVN852038 E917574:F917574 JA917574:JB917574 SW917574:SX917574 ACS917574:ACT917574 AMO917574:AMP917574 AWK917574:AWL917574 BGG917574:BGH917574 BQC917574:BQD917574 BZY917574:BZZ917574 CJU917574:CJV917574 CTQ917574:CTR917574 DDM917574:DDN917574 DNI917574:DNJ917574 DXE917574:DXF917574 EHA917574:EHB917574 EQW917574:EQX917574 FAS917574:FAT917574 FKO917574:FKP917574 FUK917574:FUL917574 GEG917574:GEH917574 GOC917574:GOD917574 GXY917574:GXZ917574 HHU917574:HHV917574 HRQ917574:HRR917574 IBM917574:IBN917574 ILI917574:ILJ917574 IVE917574:IVF917574 JFA917574:JFB917574 JOW917574:JOX917574 JYS917574:JYT917574 KIO917574:KIP917574 KSK917574:KSL917574 LCG917574:LCH917574 LMC917574:LMD917574 LVY917574:LVZ917574 MFU917574:MFV917574 MPQ917574:MPR917574 MZM917574:MZN917574 NJI917574:NJJ917574 NTE917574:NTF917574 ODA917574:ODB917574 OMW917574:OMX917574 OWS917574:OWT917574 PGO917574:PGP917574 PQK917574:PQL917574 QAG917574:QAH917574 QKC917574:QKD917574 QTY917574:QTZ917574 RDU917574:RDV917574 RNQ917574:RNR917574 RXM917574:RXN917574 SHI917574:SHJ917574 SRE917574:SRF917574 TBA917574:TBB917574 TKW917574:TKX917574 TUS917574:TUT917574 UEO917574:UEP917574 UOK917574:UOL917574 UYG917574:UYH917574 VIC917574:VID917574 VRY917574:VRZ917574 WBU917574:WBV917574 WLQ917574:WLR917574 WVM917574:WVN917574 E983110:F983110 JA983110:JB983110 SW983110:SX983110 ACS983110:ACT983110 AMO983110:AMP983110 AWK983110:AWL983110 BGG983110:BGH983110 BQC983110:BQD983110 BZY983110:BZZ983110 CJU983110:CJV983110 CTQ983110:CTR983110 DDM983110:DDN983110 DNI983110:DNJ983110 DXE983110:DXF983110 EHA983110:EHB983110 EQW983110:EQX983110 FAS983110:FAT983110 FKO983110:FKP983110 FUK983110:FUL983110 GEG983110:GEH983110 GOC983110:GOD983110 GXY983110:GXZ983110 HHU983110:HHV983110 HRQ983110:HRR983110 IBM983110:IBN983110 ILI983110:ILJ983110 IVE983110:IVF983110 JFA983110:JFB983110 JOW983110:JOX983110 JYS983110:JYT983110 KIO983110:KIP983110 KSK983110:KSL983110 LCG983110:LCH983110 LMC983110:LMD983110 LVY983110:LVZ983110 MFU983110:MFV983110 MPQ983110:MPR983110 MZM983110:MZN983110 NJI983110:NJJ983110 NTE983110:NTF983110 ODA983110:ODB983110 OMW983110:OMX983110 OWS983110:OWT983110 PGO983110:PGP983110 PQK983110:PQL983110 QAG983110:QAH983110 QKC983110:QKD983110 QTY983110:QTZ983110 RDU983110:RDV983110 RNQ983110:RNR983110 RXM983110:RXN983110 SHI983110:SHJ983110 SRE983110:SRF983110 TBA983110:TBB983110 TKW983110:TKX983110 TUS983110:TUT983110 UEO983110:UEP983110 UOK983110:UOL983110 UYG983110:UYH983110 VIC983110:VID983110 VRY983110:VRZ983110 WBU983110:WBV983110 WLQ983110:WLR983110 WVM983110:WVN983110 E83:F83 JA83:JB83 SW83:SX83 ACS83:ACT83 AMO83:AMP83 AWK83:AWL83 BGG83:BGH83 BQC83:BQD83 BZY83:BZZ83 CJU83:CJV83 CTQ83:CTR83 DDM83:DDN83 DNI83:DNJ83 DXE83:DXF83 EHA83:EHB83 EQW83:EQX83 FAS83:FAT83 FKO83:FKP83 FUK83:FUL83 GEG83:GEH83 GOC83:GOD83 GXY83:GXZ83 HHU83:HHV83 HRQ83:HRR83 IBM83:IBN83 ILI83:ILJ83 IVE83:IVF83 JFA83:JFB83 JOW83:JOX83 JYS83:JYT83 KIO83:KIP83 KSK83:KSL83 LCG83:LCH83 LMC83:LMD83 LVY83:LVZ83 MFU83:MFV83 MPQ83:MPR83 MZM83:MZN83 NJI83:NJJ83 NTE83:NTF83 ODA83:ODB83 OMW83:OMX83 OWS83:OWT83 PGO83:PGP83 PQK83:PQL83 QAG83:QAH83 QKC83:QKD83 QTY83:QTZ83 RDU83:RDV83 RNQ83:RNR83 RXM83:RXN83 SHI83:SHJ83 SRE83:SRF83 TBA83:TBB83 TKW83:TKX83 TUS83:TUT83 UEO83:UEP83 UOK83:UOL83 UYG83:UYH83 VIC83:VID83 VRY83:VRZ83 WBU83:WBV83 WLQ83:WLR83 WVM83:WVN83 E65619:F65619 JA65619:JB65619 SW65619:SX65619 ACS65619:ACT65619 AMO65619:AMP65619 AWK65619:AWL65619 BGG65619:BGH65619 BQC65619:BQD65619 BZY65619:BZZ65619 CJU65619:CJV65619 CTQ65619:CTR65619 DDM65619:DDN65619 DNI65619:DNJ65619 DXE65619:DXF65619 EHA65619:EHB65619 EQW65619:EQX65619 FAS65619:FAT65619 FKO65619:FKP65619 FUK65619:FUL65619 GEG65619:GEH65619 GOC65619:GOD65619 GXY65619:GXZ65619 HHU65619:HHV65619 HRQ65619:HRR65619 IBM65619:IBN65619 ILI65619:ILJ65619 IVE65619:IVF65619 JFA65619:JFB65619 JOW65619:JOX65619 JYS65619:JYT65619 KIO65619:KIP65619 KSK65619:KSL65619 LCG65619:LCH65619 LMC65619:LMD65619 LVY65619:LVZ65619 MFU65619:MFV65619 MPQ65619:MPR65619 MZM65619:MZN65619 NJI65619:NJJ65619 NTE65619:NTF65619 ODA65619:ODB65619 OMW65619:OMX65619 OWS65619:OWT65619 PGO65619:PGP65619 PQK65619:PQL65619 QAG65619:QAH65619 QKC65619:QKD65619 QTY65619:QTZ65619 RDU65619:RDV65619 RNQ65619:RNR65619 RXM65619:RXN65619 SHI65619:SHJ65619 SRE65619:SRF65619 TBA65619:TBB65619 TKW65619:TKX65619 TUS65619:TUT65619 UEO65619:UEP65619 UOK65619:UOL65619 UYG65619:UYH65619 VIC65619:VID65619 VRY65619:VRZ65619 WBU65619:WBV65619 WLQ65619:WLR65619 WVM65619:WVN65619 E131155:F131155 JA131155:JB131155 SW131155:SX131155 ACS131155:ACT131155 AMO131155:AMP131155 AWK131155:AWL131155 BGG131155:BGH131155 BQC131155:BQD131155 BZY131155:BZZ131155 CJU131155:CJV131155 CTQ131155:CTR131155 DDM131155:DDN131155 DNI131155:DNJ131155 DXE131155:DXF131155 EHA131155:EHB131155 EQW131155:EQX131155 FAS131155:FAT131155 FKO131155:FKP131155 FUK131155:FUL131155 GEG131155:GEH131155 GOC131155:GOD131155 GXY131155:GXZ131155 HHU131155:HHV131155 HRQ131155:HRR131155 IBM131155:IBN131155 ILI131155:ILJ131155 IVE131155:IVF131155 JFA131155:JFB131155 JOW131155:JOX131155 JYS131155:JYT131155 KIO131155:KIP131155 KSK131155:KSL131155 LCG131155:LCH131155 LMC131155:LMD131155 LVY131155:LVZ131155 MFU131155:MFV131155 MPQ131155:MPR131155 MZM131155:MZN131155 NJI131155:NJJ131155 NTE131155:NTF131155 ODA131155:ODB131155 OMW131155:OMX131155 OWS131155:OWT131155 PGO131155:PGP131155 PQK131155:PQL131155 QAG131155:QAH131155 QKC131155:QKD131155 QTY131155:QTZ131155 RDU131155:RDV131155 RNQ131155:RNR131155 RXM131155:RXN131155 SHI131155:SHJ131155 SRE131155:SRF131155 TBA131155:TBB131155 TKW131155:TKX131155 TUS131155:TUT131155 UEO131155:UEP131155 UOK131155:UOL131155 UYG131155:UYH131155 VIC131155:VID131155 VRY131155:VRZ131155 WBU131155:WBV131155 WLQ131155:WLR131155 WVM131155:WVN131155 E196691:F196691 JA196691:JB196691 SW196691:SX196691 ACS196691:ACT196691 AMO196691:AMP196691 AWK196691:AWL196691 BGG196691:BGH196691 BQC196691:BQD196691 BZY196691:BZZ196691 CJU196691:CJV196691 CTQ196691:CTR196691 DDM196691:DDN196691 DNI196691:DNJ196691 DXE196691:DXF196691 EHA196691:EHB196691 EQW196691:EQX196691 FAS196691:FAT196691 FKO196691:FKP196691 FUK196691:FUL196691 GEG196691:GEH196691 GOC196691:GOD196691 GXY196691:GXZ196691 HHU196691:HHV196691 HRQ196691:HRR196691 IBM196691:IBN196691 ILI196691:ILJ196691 IVE196691:IVF196691 JFA196691:JFB196691 JOW196691:JOX196691 JYS196691:JYT196691 KIO196691:KIP196691 KSK196691:KSL196691 LCG196691:LCH196691 LMC196691:LMD196691 LVY196691:LVZ196691 MFU196691:MFV196691 MPQ196691:MPR196691 MZM196691:MZN196691 NJI196691:NJJ196691 NTE196691:NTF196691 ODA196691:ODB196691 OMW196691:OMX196691 OWS196691:OWT196691 PGO196691:PGP196691 PQK196691:PQL196691 QAG196691:QAH196691 QKC196691:QKD196691 QTY196691:QTZ196691 RDU196691:RDV196691 RNQ196691:RNR196691 RXM196691:RXN196691 SHI196691:SHJ196691 SRE196691:SRF196691 TBA196691:TBB196691 TKW196691:TKX196691 TUS196691:TUT196691 UEO196691:UEP196691 UOK196691:UOL196691 UYG196691:UYH196691 VIC196691:VID196691 VRY196691:VRZ196691 WBU196691:WBV196691 WLQ196691:WLR196691 WVM196691:WVN196691 E262227:F262227 JA262227:JB262227 SW262227:SX262227 ACS262227:ACT262227 AMO262227:AMP262227 AWK262227:AWL262227 BGG262227:BGH262227 BQC262227:BQD262227 BZY262227:BZZ262227 CJU262227:CJV262227 CTQ262227:CTR262227 DDM262227:DDN262227 DNI262227:DNJ262227 DXE262227:DXF262227 EHA262227:EHB262227 EQW262227:EQX262227 FAS262227:FAT262227 FKO262227:FKP262227 FUK262227:FUL262227 GEG262227:GEH262227 GOC262227:GOD262227 GXY262227:GXZ262227 HHU262227:HHV262227 HRQ262227:HRR262227 IBM262227:IBN262227 ILI262227:ILJ262227 IVE262227:IVF262227 JFA262227:JFB262227 JOW262227:JOX262227 JYS262227:JYT262227 KIO262227:KIP262227 KSK262227:KSL262227 LCG262227:LCH262227 LMC262227:LMD262227 LVY262227:LVZ262227 MFU262227:MFV262227 MPQ262227:MPR262227 MZM262227:MZN262227 NJI262227:NJJ262227 NTE262227:NTF262227 ODA262227:ODB262227 OMW262227:OMX262227 OWS262227:OWT262227 PGO262227:PGP262227 PQK262227:PQL262227 QAG262227:QAH262227 QKC262227:QKD262227 QTY262227:QTZ262227 RDU262227:RDV262227 RNQ262227:RNR262227 RXM262227:RXN262227 SHI262227:SHJ262227 SRE262227:SRF262227 TBA262227:TBB262227 TKW262227:TKX262227 TUS262227:TUT262227 UEO262227:UEP262227 UOK262227:UOL262227 UYG262227:UYH262227 VIC262227:VID262227 VRY262227:VRZ262227 WBU262227:WBV262227 WLQ262227:WLR262227 WVM262227:WVN262227 E327763:F327763 JA327763:JB327763 SW327763:SX327763 ACS327763:ACT327763 AMO327763:AMP327763 AWK327763:AWL327763 BGG327763:BGH327763 BQC327763:BQD327763 BZY327763:BZZ327763 CJU327763:CJV327763 CTQ327763:CTR327763 DDM327763:DDN327763 DNI327763:DNJ327763 DXE327763:DXF327763 EHA327763:EHB327763 EQW327763:EQX327763 FAS327763:FAT327763 FKO327763:FKP327763 FUK327763:FUL327763 GEG327763:GEH327763 GOC327763:GOD327763 GXY327763:GXZ327763 HHU327763:HHV327763 HRQ327763:HRR327763 IBM327763:IBN327763 ILI327763:ILJ327763 IVE327763:IVF327763 JFA327763:JFB327763 JOW327763:JOX327763 JYS327763:JYT327763 KIO327763:KIP327763 KSK327763:KSL327763 LCG327763:LCH327763 LMC327763:LMD327763 LVY327763:LVZ327763 MFU327763:MFV327763 MPQ327763:MPR327763 MZM327763:MZN327763 NJI327763:NJJ327763 NTE327763:NTF327763 ODA327763:ODB327763 OMW327763:OMX327763 OWS327763:OWT327763 PGO327763:PGP327763 PQK327763:PQL327763 QAG327763:QAH327763 QKC327763:QKD327763 QTY327763:QTZ327763 RDU327763:RDV327763 RNQ327763:RNR327763 RXM327763:RXN327763 SHI327763:SHJ327763 SRE327763:SRF327763 TBA327763:TBB327763 TKW327763:TKX327763 TUS327763:TUT327763 UEO327763:UEP327763 UOK327763:UOL327763 UYG327763:UYH327763 VIC327763:VID327763 VRY327763:VRZ327763 WBU327763:WBV327763 WLQ327763:WLR327763 WVM327763:WVN327763 E393299:F393299 JA393299:JB393299 SW393299:SX393299 ACS393299:ACT393299 AMO393299:AMP393299 AWK393299:AWL393299 BGG393299:BGH393299 BQC393299:BQD393299 BZY393299:BZZ393299 CJU393299:CJV393299 CTQ393299:CTR393299 DDM393299:DDN393299 DNI393299:DNJ393299 DXE393299:DXF393299 EHA393299:EHB393299 EQW393299:EQX393299 FAS393299:FAT393299 FKO393299:FKP393299 FUK393299:FUL393299 GEG393299:GEH393299 GOC393299:GOD393299 GXY393299:GXZ393299 HHU393299:HHV393299 HRQ393299:HRR393299 IBM393299:IBN393299 ILI393299:ILJ393299 IVE393299:IVF393299 JFA393299:JFB393299 JOW393299:JOX393299 JYS393299:JYT393299 KIO393299:KIP393299 KSK393299:KSL393299 LCG393299:LCH393299 LMC393299:LMD393299 LVY393299:LVZ393299 MFU393299:MFV393299 MPQ393299:MPR393299 MZM393299:MZN393299 NJI393299:NJJ393299 NTE393299:NTF393299 ODA393299:ODB393299 OMW393299:OMX393299 OWS393299:OWT393299 PGO393299:PGP393299 PQK393299:PQL393299 QAG393299:QAH393299 QKC393299:QKD393299 QTY393299:QTZ393299 RDU393299:RDV393299 RNQ393299:RNR393299 RXM393299:RXN393299 SHI393299:SHJ393299 SRE393299:SRF393299 TBA393299:TBB393299 TKW393299:TKX393299 TUS393299:TUT393299 UEO393299:UEP393299 UOK393299:UOL393299 UYG393299:UYH393299 VIC393299:VID393299 VRY393299:VRZ393299 WBU393299:WBV393299 WLQ393299:WLR393299 WVM393299:WVN393299 E458835:F458835 JA458835:JB458835 SW458835:SX458835 ACS458835:ACT458835 AMO458835:AMP458835 AWK458835:AWL458835 BGG458835:BGH458835 BQC458835:BQD458835 BZY458835:BZZ458835 CJU458835:CJV458835 CTQ458835:CTR458835 DDM458835:DDN458835 DNI458835:DNJ458835 DXE458835:DXF458835 EHA458835:EHB458835 EQW458835:EQX458835 FAS458835:FAT458835 FKO458835:FKP458835 FUK458835:FUL458835 GEG458835:GEH458835 GOC458835:GOD458835 GXY458835:GXZ458835 HHU458835:HHV458835 HRQ458835:HRR458835 IBM458835:IBN458835 ILI458835:ILJ458835 IVE458835:IVF458835 JFA458835:JFB458835 JOW458835:JOX458835 JYS458835:JYT458835 KIO458835:KIP458835 KSK458835:KSL458835 LCG458835:LCH458835 LMC458835:LMD458835 LVY458835:LVZ458835 MFU458835:MFV458835 MPQ458835:MPR458835 MZM458835:MZN458835 NJI458835:NJJ458835 NTE458835:NTF458835 ODA458835:ODB458835 OMW458835:OMX458835 OWS458835:OWT458835 PGO458835:PGP458835 PQK458835:PQL458835 QAG458835:QAH458835 QKC458835:QKD458835 QTY458835:QTZ458835 RDU458835:RDV458835 RNQ458835:RNR458835 RXM458835:RXN458835 SHI458835:SHJ458835 SRE458835:SRF458835 TBA458835:TBB458835 TKW458835:TKX458835 TUS458835:TUT458835 UEO458835:UEP458835 UOK458835:UOL458835 UYG458835:UYH458835 VIC458835:VID458835 VRY458835:VRZ458835 WBU458835:WBV458835 WLQ458835:WLR458835 WVM458835:WVN458835 E524371:F524371 JA524371:JB524371 SW524371:SX524371 ACS524371:ACT524371 AMO524371:AMP524371 AWK524371:AWL524371 BGG524371:BGH524371 BQC524371:BQD524371 BZY524371:BZZ524371 CJU524371:CJV524371 CTQ524371:CTR524371 DDM524371:DDN524371 DNI524371:DNJ524371 DXE524371:DXF524371 EHA524371:EHB524371 EQW524371:EQX524371 FAS524371:FAT524371 FKO524371:FKP524371 FUK524371:FUL524371 GEG524371:GEH524371 GOC524371:GOD524371 GXY524371:GXZ524371 HHU524371:HHV524371 HRQ524371:HRR524371 IBM524371:IBN524371 ILI524371:ILJ524371 IVE524371:IVF524371 JFA524371:JFB524371 JOW524371:JOX524371 JYS524371:JYT524371 KIO524371:KIP524371 KSK524371:KSL524371 LCG524371:LCH524371 LMC524371:LMD524371 LVY524371:LVZ524371 MFU524371:MFV524371 MPQ524371:MPR524371 MZM524371:MZN524371 NJI524371:NJJ524371 NTE524371:NTF524371 ODA524371:ODB524371 OMW524371:OMX524371 OWS524371:OWT524371 PGO524371:PGP524371 PQK524371:PQL524371 QAG524371:QAH524371 QKC524371:QKD524371 QTY524371:QTZ524371 RDU524371:RDV524371 RNQ524371:RNR524371 RXM524371:RXN524371 SHI524371:SHJ524371 SRE524371:SRF524371 TBA524371:TBB524371 TKW524371:TKX524371 TUS524371:TUT524371 UEO524371:UEP524371 UOK524371:UOL524371 UYG524371:UYH524371 VIC524371:VID524371 VRY524371:VRZ524371 WBU524371:WBV524371 WLQ524371:WLR524371 WVM524371:WVN524371 E589907:F589907 JA589907:JB589907 SW589907:SX589907 ACS589907:ACT589907 AMO589907:AMP589907 AWK589907:AWL589907 BGG589907:BGH589907 BQC589907:BQD589907 BZY589907:BZZ589907 CJU589907:CJV589907 CTQ589907:CTR589907 DDM589907:DDN589907 DNI589907:DNJ589907 DXE589907:DXF589907 EHA589907:EHB589907 EQW589907:EQX589907 FAS589907:FAT589907 FKO589907:FKP589907 FUK589907:FUL589907 GEG589907:GEH589907 GOC589907:GOD589907 GXY589907:GXZ589907 HHU589907:HHV589907 HRQ589907:HRR589907 IBM589907:IBN589907 ILI589907:ILJ589907 IVE589907:IVF589907 JFA589907:JFB589907 JOW589907:JOX589907 JYS589907:JYT589907 KIO589907:KIP589907 KSK589907:KSL589907 LCG589907:LCH589907 LMC589907:LMD589907 LVY589907:LVZ589907 MFU589907:MFV589907 MPQ589907:MPR589907 MZM589907:MZN589907 NJI589907:NJJ589907 NTE589907:NTF589907 ODA589907:ODB589907 OMW589907:OMX589907 OWS589907:OWT589907 PGO589907:PGP589907 PQK589907:PQL589907 QAG589907:QAH589907 QKC589907:QKD589907 QTY589907:QTZ589907 RDU589907:RDV589907 RNQ589907:RNR589907 RXM589907:RXN589907 SHI589907:SHJ589907 SRE589907:SRF589907 TBA589907:TBB589907 TKW589907:TKX589907 TUS589907:TUT589907 UEO589907:UEP589907 UOK589907:UOL589907 UYG589907:UYH589907 VIC589907:VID589907 VRY589907:VRZ589907 WBU589907:WBV589907 WLQ589907:WLR589907 WVM589907:WVN589907 E655443:F655443 JA655443:JB655443 SW655443:SX655443 ACS655443:ACT655443 AMO655443:AMP655443 AWK655443:AWL655443 BGG655443:BGH655443 BQC655443:BQD655443 BZY655443:BZZ655443 CJU655443:CJV655443 CTQ655443:CTR655443 DDM655443:DDN655443 DNI655443:DNJ655443 DXE655443:DXF655443 EHA655443:EHB655443 EQW655443:EQX655443 FAS655443:FAT655443 FKO655443:FKP655443 FUK655443:FUL655443 GEG655443:GEH655443 GOC655443:GOD655443 GXY655443:GXZ655443 HHU655443:HHV655443 HRQ655443:HRR655443 IBM655443:IBN655443 ILI655443:ILJ655443 IVE655443:IVF655443 JFA655443:JFB655443 JOW655443:JOX655443 JYS655443:JYT655443 KIO655443:KIP655443 KSK655443:KSL655443 LCG655443:LCH655443 LMC655443:LMD655443 LVY655443:LVZ655443 MFU655443:MFV655443 MPQ655443:MPR655443 MZM655443:MZN655443 NJI655443:NJJ655443 NTE655443:NTF655443 ODA655443:ODB655443 OMW655443:OMX655443 OWS655443:OWT655443 PGO655443:PGP655443 PQK655443:PQL655443 QAG655443:QAH655443 QKC655443:QKD655443 QTY655443:QTZ655443 RDU655443:RDV655443 RNQ655443:RNR655443 RXM655443:RXN655443 SHI655443:SHJ655443 SRE655443:SRF655443 TBA655443:TBB655443 TKW655443:TKX655443 TUS655443:TUT655443 UEO655443:UEP655443 UOK655443:UOL655443 UYG655443:UYH655443 VIC655443:VID655443 VRY655443:VRZ655443 WBU655443:WBV655443 WLQ655443:WLR655443 WVM655443:WVN655443 E720979:F720979 JA720979:JB720979 SW720979:SX720979 ACS720979:ACT720979 AMO720979:AMP720979 AWK720979:AWL720979 BGG720979:BGH720979 BQC720979:BQD720979 BZY720979:BZZ720979 CJU720979:CJV720979 CTQ720979:CTR720979 DDM720979:DDN720979 DNI720979:DNJ720979 DXE720979:DXF720979 EHA720979:EHB720979 EQW720979:EQX720979 FAS720979:FAT720979 FKO720979:FKP720979 FUK720979:FUL720979 GEG720979:GEH720979 GOC720979:GOD720979 GXY720979:GXZ720979 HHU720979:HHV720979 HRQ720979:HRR720979 IBM720979:IBN720979 ILI720979:ILJ720979 IVE720979:IVF720979 JFA720979:JFB720979 JOW720979:JOX720979 JYS720979:JYT720979 KIO720979:KIP720979 KSK720979:KSL720979 LCG720979:LCH720979 LMC720979:LMD720979 LVY720979:LVZ720979 MFU720979:MFV720979 MPQ720979:MPR720979 MZM720979:MZN720979 NJI720979:NJJ720979 NTE720979:NTF720979 ODA720979:ODB720979 OMW720979:OMX720979 OWS720979:OWT720979 PGO720979:PGP720979 PQK720979:PQL720979 QAG720979:QAH720979 QKC720979:QKD720979 QTY720979:QTZ720979 RDU720979:RDV720979 RNQ720979:RNR720979 RXM720979:RXN720979 SHI720979:SHJ720979 SRE720979:SRF720979 TBA720979:TBB720979 TKW720979:TKX720979 TUS720979:TUT720979 UEO720979:UEP720979 UOK720979:UOL720979 UYG720979:UYH720979 VIC720979:VID720979 VRY720979:VRZ720979 WBU720979:WBV720979 WLQ720979:WLR720979 WVM720979:WVN720979 E786515:F786515 JA786515:JB786515 SW786515:SX786515 ACS786515:ACT786515 AMO786515:AMP786515 AWK786515:AWL786515 BGG786515:BGH786515 BQC786515:BQD786515 BZY786515:BZZ786515 CJU786515:CJV786515 CTQ786515:CTR786515 DDM786515:DDN786515 DNI786515:DNJ786515 DXE786515:DXF786515 EHA786515:EHB786515 EQW786515:EQX786515 FAS786515:FAT786515 FKO786515:FKP786515 FUK786515:FUL786515 GEG786515:GEH786515 GOC786515:GOD786515 GXY786515:GXZ786515 HHU786515:HHV786515 HRQ786515:HRR786515 IBM786515:IBN786515 ILI786515:ILJ786515 IVE786515:IVF786515 JFA786515:JFB786515 JOW786515:JOX786515 JYS786515:JYT786515 KIO786515:KIP786515 KSK786515:KSL786515 LCG786515:LCH786515 LMC786515:LMD786515 LVY786515:LVZ786515 MFU786515:MFV786515 MPQ786515:MPR786515 MZM786515:MZN786515 NJI786515:NJJ786515 NTE786515:NTF786515 ODA786515:ODB786515 OMW786515:OMX786515 OWS786515:OWT786515 PGO786515:PGP786515 PQK786515:PQL786515 QAG786515:QAH786515 QKC786515:QKD786515 QTY786515:QTZ786515 RDU786515:RDV786515 RNQ786515:RNR786515 RXM786515:RXN786515 SHI786515:SHJ786515 SRE786515:SRF786515 TBA786515:TBB786515 TKW786515:TKX786515 TUS786515:TUT786515 UEO786515:UEP786515 UOK786515:UOL786515 UYG786515:UYH786515 VIC786515:VID786515 VRY786515:VRZ786515 WBU786515:WBV786515 WLQ786515:WLR786515 WVM786515:WVN786515 E852051:F852051 JA852051:JB852051 SW852051:SX852051 ACS852051:ACT852051 AMO852051:AMP852051 AWK852051:AWL852051 BGG852051:BGH852051 BQC852051:BQD852051 BZY852051:BZZ852051 CJU852051:CJV852051 CTQ852051:CTR852051 DDM852051:DDN852051 DNI852051:DNJ852051 DXE852051:DXF852051 EHA852051:EHB852051 EQW852051:EQX852051 FAS852051:FAT852051 FKO852051:FKP852051 FUK852051:FUL852051 GEG852051:GEH852051 GOC852051:GOD852051 GXY852051:GXZ852051 HHU852051:HHV852051 HRQ852051:HRR852051 IBM852051:IBN852051 ILI852051:ILJ852051 IVE852051:IVF852051 JFA852051:JFB852051 JOW852051:JOX852051 JYS852051:JYT852051 KIO852051:KIP852051 KSK852051:KSL852051 LCG852051:LCH852051 LMC852051:LMD852051 LVY852051:LVZ852051 MFU852051:MFV852051 MPQ852051:MPR852051 MZM852051:MZN852051 NJI852051:NJJ852051 NTE852051:NTF852051 ODA852051:ODB852051 OMW852051:OMX852051 OWS852051:OWT852051 PGO852051:PGP852051 PQK852051:PQL852051 QAG852051:QAH852051 QKC852051:QKD852051 QTY852051:QTZ852051 RDU852051:RDV852051 RNQ852051:RNR852051 RXM852051:RXN852051 SHI852051:SHJ852051 SRE852051:SRF852051 TBA852051:TBB852051 TKW852051:TKX852051 TUS852051:TUT852051 UEO852051:UEP852051 UOK852051:UOL852051 UYG852051:UYH852051 VIC852051:VID852051 VRY852051:VRZ852051 WBU852051:WBV852051 WLQ852051:WLR852051 WVM852051:WVN852051 E917587:F917587 JA917587:JB917587 SW917587:SX917587 ACS917587:ACT917587 AMO917587:AMP917587 AWK917587:AWL917587 BGG917587:BGH917587 BQC917587:BQD917587 BZY917587:BZZ917587 CJU917587:CJV917587 CTQ917587:CTR917587 DDM917587:DDN917587 DNI917587:DNJ917587 DXE917587:DXF917587 EHA917587:EHB917587 EQW917587:EQX917587 FAS917587:FAT917587 FKO917587:FKP917587 FUK917587:FUL917587 GEG917587:GEH917587 GOC917587:GOD917587 GXY917587:GXZ917587 HHU917587:HHV917587 HRQ917587:HRR917587 IBM917587:IBN917587 ILI917587:ILJ917587 IVE917587:IVF917587 JFA917587:JFB917587 JOW917587:JOX917587 JYS917587:JYT917587 KIO917587:KIP917587 KSK917587:KSL917587 LCG917587:LCH917587 LMC917587:LMD917587 LVY917587:LVZ917587 MFU917587:MFV917587 MPQ917587:MPR917587 MZM917587:MZN917587 NJI917587:NJJ917587 NTE917587:NTF917587 ODA917587:ODB917587 OMW917587:OMX917587 OWS917587:OWT917587 PGO917587:PGP917587 PQK917587:PQL917587 QAG917587:QAH917587 QKC917587:QKD917587 QTY917587:QTZ917587 RDU917587:RDV917587 RNQ917587:RNR917587 RXM917587:RXN917587 SHI917587:SHJ917587 SRE917587:SRF917587 TBA917587:TBB917587 TKW917587:TKX917587 TUS917587:TUT917587 UEO917587:UEP917587 UOK917587:UOL917587 UYG917587:UYH917587 VIC917587:VID917587 VRY917587:VRZ917587 WBU917587:WBV917587 WLQ917587:WLR917587 WVM917587:WVN917587 E983123:F983123 JA983123:JB983123 SW983123:SX983123 ACS983123:ACT983123 AMO983123:AMP983123 AWK983123:AWL983123 BGG983123:BGH983123 BQC983123:BQD983123 BZY983123:BZZ983123 CJU983123:CJV983123 CTQ983123:CTR983123 DDM983123:DDN983123 DNI983123:DNJ983123 DXE983123:DXF983123 EHA983123:EHB983123 EQW983123:EQX983123 FAS983123:FAT983123 FKO983123:FKP983123 FUK983123:FUL983123 GEG983123:GEH983123 GOC983123:GOD983123 GXY983123:GXZ983123 HHU983123:HHV983123 HRQ983123:HRR983123 IBM983123:IBN983123 ILI983123:ILJ983123 IVE983123:IVF983123 JFA983123:JFB983123 JOW983123:JOX983123 JYS983123:JYT983123 KIO983123:KIP983123 KSK983123:KSL983123 LCG983123:LCH983123 LMC983123:LMD983123 LVY983123:LVZ983123 MFU983123:MFV983123 MPQ983123:MPR983123 MZM983123:MZN983123 NJI983123:NJJ983123 NTE983123:NTF983123 ODA983123:ODB983123 OMW983123:OMX983123 OWS983123:OWT983123 PGO983123:PGP983123 PQK983123:PQL983123 QAG983123:QAH983123 QKC983123:QKD983123 QTY983123:QTZ983123 RDU983123:RDV983123 RNQ983123:RNR983123 RXM983123:RXN983123 SHI983123:SHJ983123 SRE983123:SRF983123 TBA983123:TBB983123 TKW983123:TKX983123 TUS983123:TUT983123 UEO983123:UEP983123 UOK983123:UOL983123 UYG983123:UYH983123 VIC983123:VID983123 VRY983123:VRZ983123 WBU983123:WBV983123 WLQ983123:WLR983123 WVM983123:WVN983123 E179:F179 E192:F192" xr:uid="{BC193A49-318E-4B3A-A356-600A3B0ECFE0}"/>
    <dataValidation allowBlank="1" showInputMessage="1" showErrorMessage="1" prompt="Deduct YTD Commission from Base" sqref="C53 IY53 SU53 ACQ53 AMM53 AWI53 BGE53 BQA53 BZW53 CJS53 CTO53 DDK53 DNG53 DXC53 EGY53 EQU53 FAQ53 FKM53 FUI53 GEE53 GOA53 GXW53 HHS53 HRO53 IBK53 ILG53 IVC53 JEY53 JOU53 JYQ53 KIM53 KSI53 LCE53 LMA53 LVW53 MFS53 MPO53 MZK53 NJG53 NTC53 OCY53 OMU53 OWQ53 PGM53 PQI53 QAE53 QKA53 QTW53 RDS53 RNO53 RXK53 SHG53 SRC53 TAY53 TKU53 TUQ53 UEM53 UOI53 UYE53 VIA53 VRW53 WBS53 WLO53 WVK53 C65589 IY65589 SU65589 ACQ65589 AMM65589 AWI65589 BGE65589 BQA65589 BZW65589 CJS65589 CTO65589 DDK65589 DNG65589 DXC65589 EGY65589 EQU65589 FAQ65589 FKM65589 FUI65589 GEE65589 GOA65589 GXW65589 HHS65589 HRO65589 IBK65589 ILG65589 IVC65589 JEY65589 JOU65589 JYQ65589 KIM65589 KSI65589 LCE65589 LMA65589 LVW65589 MFS65589 MPO65589 MZK65589 NJG65589 NTC65589 OCY65589 OMU65589 OWQ65589 PGM65589 PQI65589 QAE65589 QKA65589 QTW65589 RDS65589 RNO65589 RXK65589 SHG65589 SRC65589 TAY65589 TKU65589 TUQ65589 UEM65589 UOI65589 UYE65589 VIA65589 VRW65589 WBS65589 WLO65589 WVK65589 C131125 IY131125 SU131125 ACQ131125 AMM131125 AWI131125 BGE131125 BQA131125 BZW131125 CJS131125 CTO131125 DDK131125 DNG131125 DXC131125 EGY131125 EQU131125 FAQ131125 FKM131125 FUI131125 GEE131125 GOA131125 GXW131125 HHS131125 HRO131125 IBK131125 ILG131125 IVC131125 JEY131125 JOU131125 JYQ131125 KIM131125 KSI131125 LCE131125 LMA131125 LVW131125 MFS131125 MPO131125 MZK131125 NJG131125 NTC131125 OCY131125 OMU131125 OWQ131125 PGM131125 PQI131125 QAE131125 QKA131125 QTW131125 RDS131125 RNO131125 RXK131125 SHG131125 SRC131125 TAY131125 TKU131125 TUQ131125 UEM131125 UOI131125 UYE131125 VIA131125 VRW131125 WBS131125 WLO131125 WVK131125 C196661 IY196661 SU196661 ACQ196661 AMM196661 AWI196661 BGE196661 BQA196661 BZW196661 CJS196661 CTO196661 DDK196661 DNG196661 DXC196661 EGY196661 EQU196661 FAQ196661 FKM196661 FUI196661 GEE196661 GOA196661 GXW196661 HHS196661 HRO196661 IBK196661 ILG196661 IVC196661 JEY196661 JOU196661 JYQ196661 KIM196661 KSI196661 LCE196661 LMA196661 LVW196661 MFS196661 MPO196661 MZK196661 NJG196661 NTC196661 OCY196661 OMU196661 OWQ196661 PGM196661 PQI196661 QAE196661 QKA196661 QTW196661 RDS196661 RNO196661 RXK196661 SHG196661 SRC196661 TAY196661 TKU196661 TUQ196661 UEM196661 UOI196661 UYE196661 VIA196661 VRW196661 WBS196661 WLO196661 WVK196661 C262197 IY262197 SU262197 ACQ262197 AMM262197 AWI262197 BGE262197 BQA262197 BZW262197 CJS262197 CTO262197 DDK262197 DNG262197 DXC262197 EGY262197 EQU262197 FAQ262197 FKM262197 FUI262197 GEE262197 GOA262197 GXW262197 HHS262197 HRO262197 IBK262197 ILG262197 IVC262197 JEY262197 JOU262197 JYQ262197 KIM262197 KSI262197 LCE262197 LMA262197 LVW262197 MFS262197 MPO262197 MZK262197 NJG262197 NTC262197 OCY262197 OMU262197 OWQ262197 PGM262197 PQI262197 QAE262197 QKA262197 QTW262197 RDS262197 RNO262197 RXK262197 SHG262197 SRC262197 TAY262197 TKU262197 TUQ262197 UEM262197 UOI262197 UYE262197 VIA262197 VRW262197 WBS262197 WLO262197 WVK262197 C327733 IY327733 SU327733 ACQ327733 AMM327733 AWI327733 BGE327733 BQA327733 BZW327733 CJS327733 CTO327733 DDK327733 DNG327733 DXC327733 EGY327733 EQU327733 FAQ327733 FKM327733 FUI327733 GEE327733 GOA327733 GXW327733 HHS327733 HRO327733 IBK327733 ILG327733 IVC327733 JEY327733 JOU327733 JYQ327733 KIM327733 KSI327733 LCE327733 LMA327733 LVW327733 MFS327733 MPO327733 MZK327733 NJG327733 NTC327733 OCY327733 OMU327733 OWQ327733 PGM327733 PQI327733 QAE327733 QKA327733 QTW327733 RDS327733 RNO327733 RXK327733 SHG327733 SRC327733 TAY327733 TKU327733 TUQ327733 UEM327733 UOI327733 UYE327733 VIA327733 VRW327733 WBS327733 WLO327733 WVK327733 C393269 IY393269 SU393269 ACQ393269 AMM393269 AWI393269 BGE393269 BQA393269 BZW393269 CJS393269 CTO393269 DDK393269 DNG393269 DXC393269 EGY393269 EQU393269 FAQ393269 FKM393269 FUI393269 GEE393269 GOA393269 GXW393269 HHS393269 HRO393269 IBK393269 ILG393269 IVC393269 JEY393269 JOU393269 JYQ393269 KIM393269 KSI393269 LCE393269 LMA393269 LVW393269 MFS393269 MPO393269 MZK393269 NJG393269 NTC393269 OCY393269 OMU393269 OWQ393269 PGM393269 PQI393269 QAE393269 QKA393269 QTW393269 RDS393269 RNO393269 RXK393269 SHG393269 SRC393269 TAY393269 TKU393269 TUQ393269 UEM393269 UOI393269 UYE393269 VIA393269 VRW393269 WBS393269 WLO393269 WVK393269 C458805 IY458805 SU458805 ACQ458805 AMM458805 AWI458805 BGE458805 BQA458805 BZW458805 CJS458805 CTO458805 DDK458805 DNG458805 DXC458805 EGY458805 EQU458805 FAQ458805 FKM458805 FUI458805 GEE458805 GOA458805 GXW458805 HHS458805 HRO458805 IBK458805 ILG458805 IVC458805 JEY458805 JOU458805 JYQ458805 KIM458805 KSI458805 LCE458805 LMA458805 LVW458805 MFS458805 MPO458805 MZK458805 NJG458805 NTC458805 OCY458805 OMU458805 OWQ458805 PGM458805 PQI458805 QAE458805 QKA458805 QTW458805 RDS458805 RNO458805 RXK458805 SHG458805 SRC458805 TAY458805 TKU458805 TUQ458805 UEM458805 UOI458805 UYE458805 VIA458805 VRW458805 WBS458805 WLO458805 WVK458805 C524341 IY524341 SU524341 ACQ524341 AMM524341 AWI524341 BGE524341 BQA524341 BZW524341 CJS524341 CTO524341 DDK524341 DNG524341 DXC524341 EGY524341 EQU524341 FAQ524341 FKM524341 FUI524341 GEE524341 GOA524341 GXW524341 HHS524341 HRO524341 IBK524341 ILG524341 IVC524341 JEY524341 JOU524341 JYQ524341 KIM524341 KSI524341 LCE524341 LMA524341 LVW524341 MFS524341 MPO524341 MZK524341 NJG524341 NTC524341 OCY524341 OMU524341 OWQ524341 PGM524341 PQI524341 QAE524341 QKA524341 QTW524341 RDS524341 RNO524341 RXK524341 SHG524341 SRC524341 TAY524341 TKU524341 TUQ524341 UEM524341 UOI524341 UYE524341 VIA524341 VRW524341 WBS524341 WLO524341 WVK524341 C589877 IY589877 SU589877 ACQ589877 AMM589877 AWI589877 BGE589877 BQA589877 BZW589877 CJS589877 CTO589877 DDK589877 DNG589877 DXC589877 EGY589877 EQU589877 FAQ589877 FKM589877 FUI589877 GEE589877 GOA589877 GXW589877 HHS589877 HRO589877 IBK589877 ILG589877 IVC589877 JEY589877 JOU589877 JYQ589877 KIM589877 KSI589877 LCE589877 LMA589877 LVW589877 MFS589877 MPO589877 MZK589877 NJG589877 NTC589877 OCY589877 OMU589877 OWQ589877 PGM589877 PQI589877 QAE589877 QKA589877 QTW589877 RDS589877 RNO589877 RXK589877 SHG589877 SRC589877 TAY589877 TKU589877 TUQ589877 UEM589877 UOI589877 UYE589877 VIA589877 VRW589877 WBS589877 WLO589877 WVK589877 C655413 IY655413 SU655413 ACQ655413 AMM655413 AWI655413 BGE655413 BQA655413 BZW655413 CJS655413 CTO655413 DDK655413 DNG655413 DXC655413 EGY655413 EQU655413 FAQ655413 FKM655413 FUI655413 GEE655413 GOA655413 GXW655413 HHS655413 HRO655413 IBK655413 ILG655413 IVC655413 JEY655413 JOU655413 JYQ655413 KIM655413 KSI655413 LCE655413 LMA655413 LVW655413 MFS655413 MPO655413 MZK655413 NJG655413 NTC655413 OCY655413 OMU655413 OWQ655413 PGM655413 PQI655413 QAE655413 QKA655413 QTW655413 RDS655413 RNO655413 RXK655413 SHG655413 SRC655413 TAY655413 TKU655413 TUQ655413 UEM655413 UOI655413 UYE655413 VIA655413 VRW655413 WBS655413 WLO655413 WVK655413 C720949 IY720949 SU720949 ACQ720949 AMM720949 AWI720949 BGE720949 BQA720949 BZW720949 CJS720949 CTO720949 DDK720949 DNG720949 DXC720949 EGY720949 EQU720949 FAQ720949 FKM720949 FUI720949 GEE720949 GOA720949 GXW720949 HHS720949 HRO720949 IBK720949 ILG720949 IVC720949 JEY720949 JOU720949 JYQ720949 KIM720949 KSI720949 LCE720949 LMA720949 LVW720949 MFS720949 MPO720949 MZK720949 NJG720949 NTC720949 OCY720949 OMU720949 OWQ720949 PGM720949 PQI720949 QAE720949 QKA720949 QTW720949 RDS720949 RNO720949 RXK720949 SHG720949 SRC720949 TAY720949 TKU720949 TUQ720949 UEM720949 UOI720949 UYE720949 VIA720949 VRW720949 WBS720949 WLO720949 WVK720949 C786485 IY786485 SU786485 ACQ786485 AMM786485 AWI786485 BGE786485 BQA786485 BZW786485 CJS786485 CTO786485 DDK786485 DNG786485 DXC786485 EGY786485 EQU786485 FAQ786485 FKM786485 FUI786485 GEE786485 GOA786485 GXW786485 HHS786485 HRO786485 IBK786485 ILG786485 IVC786485 JEY786485 JOU786485 JYQ786485 KIM786485 KSI786485 LCE786485 LMA786485 LVW786485 MFS786485 MPO786485 MZK786485 NJG786485 NTC786485 OCY786485 OMU786485 OWQ786485 PGM786485 PQI786485 QAE786485 QKA786485 QTW786485 RDS786485 RNO786485 RXK786485 SHG786485 SRC786485 TAY786485 TKU786485 TUQ786485 UEM786485 UOI786485 UYE786485 VIA786485 VRW786485 WBS786485 WLO786485 WVK786485 C852021 IY852021 SU852021 ACQ852021 AMM852021 AWI852021 BGE852021 BQA852021 BZW852021 CJS852021 CTO852021 DDK852021 DNG852021 DXC852021 EGY852021 EQU852021 FAQ852021 FKM852021 FUI852021 GEE852021 GOA852021 GXW852021 HHS852021 HRO852021 IBK852021 ILG852021 IVC852021 JEY852021 JOU852021 JYQ852021 KIM852021 KSI852021 LCE852021 LMA852021 LVW852021 MFS852021 MPO852021 MZK852021 NJG852021 NTC852021 OCY852021 OMU852021 OWQ852021 PGM852021 PQI852021 QAE852021 QKA852021 QTW852021 RDS852021 RNO852021 RXK852021 SHG852021 SRC852021 TAY852021 TKU852021 TUQ852021 UEM852021 UOI852021 UYE852021 VIA852021 VRW852021 WBS852021 WLO852021 WVK852021 C917557 IY917557 SU917557 ACQ917557 AMM917557 AWI917557 BGE917557 BQA917557 BZW917557 CJS917557 CTO917557 DDK917557 DNG917557 DXC917557 EGY917557 EQU917557 FAQ917557 FKM917557 FUI917557 GEE917557 GOA917557 GXW917557 HHS917557 HRO917557 IBK917557 ILG917557 IVC917557 JEY917557 JOU917557 JYQ917557 KIM917557 KSI917557 LCE917557 LMA917557 LVW917557 MFS917557 MPO917557 MZK917557 NJG917557 NTC917557 OCY917557 OMU917557 OWQ917557 PGM917557 PQI917557 QAE917557 QKA917557 QTW917557 RDS917557 RNO917557 RXK917557 SHG917557 SRC917557 TAY917557 TKU917557 TUQ917557 UEM917557 UOI917557 UYE917557 VIA917557 VRW917557 WBS917557 WLO917557 WVK917557 C983093 IY983093 SU983093 ACQ983093 AMM983093 AWI983093 BGE983093 BQA983093 BZW983093 CJS983093 CTO983093 DDK983093 DNG983093 DXC983093 EGY983093 EQU983093 FAQ983093 FKM983093 FUI983093 GEE983093 GOA983093 GXW983093 HHS983093 HRO983093 IBK983093 ILG983093 IVC983093 JEY983093 JOU983093 JYQ983093 KIM983093 KSI983093 LCE983093 LMA983093 LVW983093 MFS983093 MPO983093 MZK983093 NJG983093 NTC983093 OCY983093 OMU983093 OWQ983093 PGM983093 PQI983093 QAE983093 QKA983093 QTW983093 RDS983093 RNO983093 RXK983093 SHG983093 SRC983093 TAY983093 TKU983093 TUQ983093 UEM983093 UOI983093 UYE983093 VIA983093 VRW983093 WBS983093 WLO983093 WVK983093 C162" xr:uid="{0CFBCE58-387E-49D9-B6EB-8830E010035F}"/>
    <dataValidation allowBlank="1" showInputMessage="1" showErrorMessage="1" prompt="Enter the Number of Months Reflected" sqref="G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ODC983082 OMY983082 OWU983082 PGQ983082 PQM983082 QAI983082 QKE983082 QUA983082 RDW983082 RNS983082 RXO983082 SHK983082 SRG983082 TBC983082 TKY983082 TUU983082 UEQ983082 UOM983082 UYI983082 VIE983082 VSA983082 WBW983082 WLS983082 WVO983082 G151" xr:uid="{8D511665-8EF6-4AE7-A89B-1D11EEB6CF11}"/>
    <dataValidation allowBlank="1" showInputMessage="1" showErrorMessage="1" prompt="Deduct Bonus/OT from annual Base Salary" sqref="C41:C42 IY41:IY42 SU41:SU42 ACQ41:ACQ42 AMM41:AMM42 AWI41:AWI42 BGE41:BGE42 BQA41:BQA42 BZW41:BZW42 CJS41:CJS42 CTO41:CTO42 DDK41:DDK42 DNG41:DNG42 DXC41:DXC42 EGY41:EGY42 EQU41:EQU42 FAQ41:FAQ42 FKM41:FKM42 FUI41:FUI42 GEE41:GEE42 GOA41:GOA42 GXW41:GXW42 HHS41:HHS42 HRO41:HRO42 IBK41:IBK42 ILG41:ILG42 IVC41:IVC42 JEY41:JEY42 JOU41:JOU42 JYQ41:JYQ42 KIM41:KIM42 KSI41:KSI42 LCE41:LCE42 LMA41:LMA42 LVW41:LVW42 MFS41:MFS42 MPO41:MPO42 MZK41:MZK42 NJG41:NJG42 NTC41:NTC42 OCY41:OCY42 OMU41:OMU42 OWQ41:OWQ42 PGM41:PGM42 PQI41:PQI42 QAE41:QAE42 QKA41:QKA42 QTW41:QTW42 RDS41:RDS42 RNO41:RNO42 RXK41:RXK42 SHG41:SHG42 SRC41:SRC42 TAY41:TAY42 TKU41:TKU42 TUQ41:TUQ42 UEM41:UEM42 UOI41:UOI42 UYE41:UYE42 VIA41:VIA42 VRW41:VRW42 WBS41:WBS42 WLO41:WLO42 WVK41:WVK42 C65577:C65578 IY65577:IY65578 SU65577:SU65578 ACQ65577:ACQ65578 AMM65577:AMM65578 AWI65577:AWI65578 BGE65577:BGE65578 BQA65577:BQA65578 BZW65577:BZW65578 CJS65577:CJS65578 CTO65577:CTO65578 DDK65577:DDK65578 DNG65577:DNG65578 DXC65577:DXC65578 EGY65577:EGY65578 EQU65577:EQU65578 FAQ65577:FAQ65578 FKM65577:FKM65578 FUI65577:FUI65578 GEE65577:GEE65578 GOA65577:GOA65578 GXW65577:GXW65578 HHS65577:HHS65578 HRO65577:HRO65578 IBK65577:IBK65578 ILG65577:ILG65578 IVC65577:IVC65578 JEY65577:JEY65578 JOU65577:JOU65578 JYQ65577:JYQ65578 KIM65577:KIM65578 KSI65577:KSI65578 LCE65577:LCE65578 LMA65577:LMA65578 LVW65577:LVW65578 MFS65577:MFS65578 MPO65577:MPO65578 MZK65577:MZK65578 NJG65577:NJG65578 NTC65577:NTC65578 OCY65577:OCY65578 OMU65577:OMU65578 OWQ65577:OWQ65578 PGM65577:PGM65578 PQI65577:PQI65578 QAE65577:QAE65578 QKA65577:QKA65578 QTW65577:QTW65578 RDS65577:RDS65578 RNO65577:RNO65578 RXK65577:RXK65578 SHG65577:SHG65578 SRC65577:SRC65578 TAY65577:TAY65578 TKU65577:TKU65578 TUQ65577:TUQ65578 UEM65577:UEM65578 UOI65577:UOI65578 UYE65577:UYE65578 VIA65577:VIA65578 VRW65577:VRW65578 WBS65577:WBS65578 WLO65577:WLO65578 WVK65577:WVK65578 C131113:C131114 IY131113:IY131114 SU131113:SU131114 ACQ131113:ACQ131114 AMM131113:AMM131114 AWI131113:AWI131114 BGE131113:BGE131114 BQA131113:BQA131114 BZW131113:BZW131114 CJS131113:CJS131114 CTO131113:CTO131114 DDK131113:DDK131114 DNG131113:DNG131114 DXC131113:DXC131114 EGY131113:EGY131114 EQU131113:EQU131114 FAQ131113:FAQ131114 FKM131113:FKM131114 FUI131113:FUI131114 GEE131113:GEE131114 GOA131113:GOA131114 GXW131113:GXW131114 HHS131113:HHS131114 HRO131113:HRO131114 IBK131113:IBK131114 ILG131113:ILG131114 IVC131113:IVC131114 JEY131113:JEY131114 JOU131113:JOU131114 JYQ131113:JYQ131114 KIM131113:KIM131114 KSI131113:KSI131114 LCE131113:LCE131114 LMA131113:LMA131114 LVW131113:LVW131114 MFS131113:MFS131114 MPO131113:MPO131114 MZK131113:MZK131114 NJG131113:NJG131114 NTC131113:NTC131114 OCY131113:OCY131114 OMU131113:OMU131114 OWQ131113:OWQ131114 PGM131113:PGM131114 PQI131113:PQI131114 QAE131113:QAE131114 QKA131113:QKA131114 QTW131113:QTW131114 RDS131113:RDS131114 RNO131113:RNO131114 RXK131113:RXK131114 SHG131113:SHG131114 SRC131113:SRC131114 TAY131113:TAY131114 TKU131113:TKU131114 TUQ131113:TUQ131114 UEM131113:UEM131114 UOI131113:UOI131114 UYE131113:UYE131114 VIA131113:VIA131114 VRW131113:VRW131114 WBS131113:WBS131114 WLO131113:WLO131114 WVK131113:WVK131114 C196649:C196650 IY196649:IY196650 SU196649:SU196650 ACQ196649:ACQ196650 AMM196649:AMM196650 AWI196649:AWI196650 BGE196649:BGE196650 BQA196649:BQA196650 BZW196649:BZW196650 CJS196649:CJS196650 CTO196649:CTO196650 DDK196649:DDK196650 DNG196649:DNG196650 DXC196649:DXC196650 EGY196649:EGY196650 EQU196649:EQU196650 FAQ196649:FAQ196650 FKM196649:FKM196650 FUI196649:FUI196650 GEE196649:GEE196650 GOA196649:GOA196650 GXW196649:GXW196650 HHS196649:HHS196650 HRO196649:HRO196650 IBK196649:IBK196650 ILG196649:ILG196650 IVC196649:IVC196650 JEY196649:JEY196650 JOU196649:JOU196650 JYQ196649:JYQ196650 KIM196649:KIM196650 KSI196649:KSI196650 LCE196649:LCE196650 LMA196649:LMA196650 LVW196649:LVW196650 MFS196649:MFS196650 MPO196649:MPO196650 MZK196649:MZK196650 NJG196649:NJG196650 NTC196649:NTC196650 OCY196649:OCY196650 OMU196649:OMU196650 OWQ196649:OWQ196650 PGM196649:PGM196650 PQI196649:PQI196650 QAE196649:QAE196650 QKA196649:QKA196650 QTW196649:QTW196650 RDS196649:RDS196650 RNO196649:RNO196650 RXK196649:RXK196650 SHG196649:SHG196650 SRC196649:SRC196650 TAY196649:TAY196650 TKU196649:TKU196650 TUQ196649:TUQ196650 UEM196649:UEM196650 UOI196649:UOI196650 UYE196649:UYE196650 VIA196649:VIA196650 VRW196649:VRW196650 WBS196649:WBS196650 WLO196649:WLO196650 WVK196649:WVK196650 C262185:C262186 IY262185:IY262186 SU262185:SU262186 ACQ262185:ACQ262186 AMM262185:AMM262186 AWI262185:AWI262186 BGE262185:BGE262186 BQA262185:BQA262186 BZW262185:BZW262186 CJS262185:CJS262186 CTO262185:CTO262186 DDK262185:DDK262186 DNG262185:DNG262186 DXC262185:DXC262186 EGY262185:EGY262186 EQU262185:EQU262186 FAQ262185:FAQ262186 FKM262185:FKM262186 FUI262185:FUI262186 GEE262185:GEE262186 GOA262185:GOA262186 GXW262185:GXW262186 HHS262185:HHS262186 HRO262185:HRO262186 IBK262185:IBK262186 ILG262185:ILG262186 IVC262185:IVC262186 JEY262185:JEY262186 JOU262185:JOU262186 JYQ262185:JYQ262186 KIM262185:KIM262186 KSI262185:KSI262186 LCE262185:LCE262186 LMA262185:LMA262186 LVW262185:LVW262186 MFS262185:MFS262186 MPO262185:MPO262186 MZK262185:MZK262186 NJG262185:NJG262186 NTC262185:NTC262186 OCY262185:OCY262186 OMU262185:OMU262186 OWQ262185:OWQ262186 PGM262185:PGM262186 PQI262185:PQI262186 QAE262185:QAE262186 QKA262185:QKA262186 QTW262185:QTW262186 RDS262185:RDS262186 RNO262185:RNO262186 RXK262185:RXK262186 SHG262185:SHG262186 SRC262185:SRC262186 TAY262185:TAY262186 TKU262185:TKU262186 TUQ262185:TUQ262186 UEM262185:UEM262186 UOI262185:UOI262186 UYE262185:UYE262186 VIA262185:VIA262186 VRW262185:VRW262186 WBS262185:WBS262186 WLO262185:WLO262186 WVK262185:WVK262186 C327721:C327722 IY327721:IY327722 SU327721:SU327722 ACQ327721:ACQ327722 AMM327721:AMM327722 AWI327721:AWI327722 BGE327721:BGE327722 BQA327721:BQA327722 BZW327721:BZW327722 CJS327721:CJS327722 CTO327721:CTO327722 DDK327721:DDK327722 DNG327721:DNG327722 DXC327721:DXC327722 EGY327721:EGY327722 EQU327721:EQU327722 FAQ327721:FAQ327722 FKM327721:FKM327722 FUI327721:FUI327722 GEE327721:GEE327722 GOA327721:GOA327722 GXW327721:GXW327722 HHS327721:HHS327722 HRO327721:HRO327722 IBK327721:IBK327722 ILG327721:ILG327722 IVC327721:IVC327722 JEY327721:JEY327722 JOU327721:JOU327722 JYQ327721:JYQ327722 KIM327721:KIM327722 KSI327721:KSI327722 LCE327721:LCE327722 LMA327721:LMA327722 LVW327721:LVW327722 MFS327721:MFS327722 MPO327721:MPO327722 MZK327721:MZK327722 NJG327721:NJG327722 NTC327721:NTC327722 OCY327721:OCY327722 OMU327721:OMU327722 OWQ327721:OWQ327722 PGM327721:PGM327722 PQI327721:PQI327722 QAE327721:QAE327722 QKA327721:QKA327722 QTW327721:QTW327722 RDS327721:RDS327722 RNO327721:RNO327722 RXK327721:RXK327722 SHG327721:SHG327722 SRC327721:SRC327722 TAY327721:TAY327722 TKU327721:TKU327722 TUQ327721:TUQ327722 UEM327721:UEM327722 UOI327721:UOI327722 UYE327721:UYE327722 VIA327721:VIA327722 VRW327721:VRW327722 WBS327721:WBS327722 WLO327721:WLO327722 WVK327721:WVK327722 C393257:C393258 IY393257:IY393258 SU393257:SU393258 ACQ393257:ACQ393258 AMM393257:AMM393258 AWI393257:AWI393258 BGE393257:BGE393258 BQA393257:BQA393258 BZW393257:BZW393258 CJS393257:CJS393258 CTO393257:CTO393258 DDK393257:DDK393258 DNG393257:DNG393258 DXC393257:DXC393258 EGY393257:EGY393258 EQU393257:EQU393258 FAQ393257:FAQ393258 FKM393257:FKM393258 FUI393257:FUI393258 GEE393257:GEE393258 GOA393257:GOA393258 GXW393257:GXW393258 HHS393257:HHS393258 HRO393257:HRO393258 IBK393257:IBK393258 ILG393257:ILG393258 IVC393257:IVC393258 JEY393257:JEY393258 JOU393257:JOU393258 JYQ393257:JYQ393258 KIM393257:KIM393258 KSI393257:KSI393258 LCE393257:LCE393258 LMA393257:LMA393258 LVW393257:LVW393258 MFS393257:MFS393258 MPO393257:MPO393258 MZK393257:MZK393258 NJG393257:NJG393258 NTC393257:NTC393258 OCY393257:OCY393258 OMU393257:OMU393258 OWQ393257:OWQ393258 PGM393257:PGM393258 PQI393257:PQI393258 QAE393257:QAE393258 QKA393257:QKA393258 QTW393257:QTW393258 RDS393257:RDS393258 RNO393257:RNO393258 RXK393257:RXK393258 SHG393257:SHG393258 SRC393257:SRC393258 TAY393257:TAY393258 TKU393257:TKU393258 TUQ393257:TUQ393258 UEM393257:UEM393258 UOI393257:UOI393258 UYE393257:UYE393258 VIA393257:VIA393258 VRW393257:VRW393258 WBS393257:WBS393258 WLO393257:WLO393258 WVK393257:WVK393258 C458793:C458794 IY458793:IY458794 SU458793:SU458794 ACQ458793:ACQ458794 AMM458793:AMM458794 AWI458793:AWI458794 BGE458793:BGE458794 BQA458793:BQA458794 BZW458793:BZW458794 CJS458793:CJS458794 CTO458793:CTO458794 DDK458793:DDK458794 DNG458793:DNG458794 DXC458793:DXC458794 EGY458793:EGY458794 EQU458793:EQU458794 FAQ458793:FAQ458794 FKM458793:FKM458794 FUI458793:FUI458794 GEE458793:GEE458794 GOA458793:GOA458794 GXW458793:GXW458794 HHS458793:HHS458794 HRO458793:HRO458794 IBK458793:IBK458794 ILG458793:ILG458794 IVC458793:IVC458794 JEY458793:JEY458794 JOU458793:JOU458794 JYQ458793:JYQ458794 KIM458793:KIM458794 KSI458793:KSI458794 LCE458793:LCE458794 LMA458793:LMA458794 LVW458793:LVW458794 MFS458793:MFS458794 MPO458793:MPO458794 MZK458793:MZK458794 NJG458793:NJG458794 NTC458793:NTC458794 OCY458793:OCY458794 OMU458793:OMU458794 OWQ458793:OWQ458794 PGM458793:PGM458794 PQI458793:PQI458794 QAE458793:QAE458794 QKA458793:QKA458794 QTW458793:QTW458794 RDS458793:RDS458794 RNO458793:RNO458794 RXK458793:RXK458794 SHG458793:SHG458794 SRC458793:SRC458794 TAY458793:TAY458794 TKU458793:TKU458794 TUQ458793:TUQ458794 UEM458793:UEM458794 UOI458793:UOI458794 UYE458793:UYE458794 VIA458793:VIA458794 VRW458793:VRW458794 WBS458793:WBS458794 WLO458793:WLO458794 WVK458793:WVK458794 C524329:C524330 IY524329:IY524330 SU524329:SU524330 ACQ524329:ACQ524330 AMM524329:AMM524330 AWI524329:AWI524330 BGE524329:BGE524330 BQA524329:BQA524330 BZW524329:BZW524330 CJS524329:CJS524330 CTO524329:CTO524330 DDK524329:DDK524330 DNG524329:DNG524330 DXC524329:DXC524330 EGY524329:EGY524330 EQU524329:EQU524330 FAQ524329:FAQ524330 FKM524329:FKM524330 FUI524329:FUI524330 GEE524329:GEE524330 GOA524329:GOA524330 GXW524329:GXW524330 HHS524329:HHS524330 HRO524329:HRO524330 IBK524329:IBK524330 ILG524329:ILG524330 IVC524329:IVC524330 JEY524329:JEY524330 JOU524329:JOU524330 JYQ524329:JYQ524330 KIM524329:KIM524330 KSI524329:KSI524330 LCE524329:LCE524330 LMA524329:LMA524330 LVW524329:LVW524330 MFS524329:MFS524330 MPO524329:MPO524330 MZK524329:MZK524330 NJG524329:NJG524330 NTC524329:NTC524330 OCY524329:OCY524330 OMU524329:OMU524330 OWQ524329:OWQ524330 PGM524329:PGM524330 PQI524329:PQI524330 QAE524329:QAE524330 QKA524329:QKA524330 QTW524329:QTW524330 RDS524329:RDS524330 RNO524329:RNO524330 RXK524329:RXK524330 SHG524329:SHG524330 SRC524329:SRC524330 TAY524329:TAY524330 TKU524329:TKU524330 TUQ524329:TUQ524330 UEM524329:UEM524330 UOI524329:UOI524330 UYE524329:UYE524330 VIA524329:VIA524330 VRW524329:VRW524330 WBS524329:WBS524330 WLO524329:WLO524330 WVK524329:WVK524330 C589865:C589866 IY589865:IY589866 SU589865:SU589866 ACQ589865:ACQ589866 AMM589865:AMM589866 AWI589865:AWI589866 BGE589865:BGE589866 BQA589865:BQA589866 BZW589865:BZW589866 CJS589865:CJS589866 CTO589865:CTO589866 DDK589865:DDK589866 DNG589865:DNG589866 DXC589865:DXC589866 EGY589865:EGY589866 EQU589865:EQU589866 FAQ589865:FAQ589866 FKM589865:FKM589866 FUI589865:FUI589866 GEE589865:GEE589866 GOA589865:GOA589866 GXW589865:GXW589866 HHS589865:HHS589866 HRO589865:HRO589866 IBK589865:IBK589866 ILG589865:ILG589866 IVC589865:IVC589866 JEY589865:JEY589866 JOU589865:JOU589866 JYQ589865:JYQ589866 KIM589865:KIM589866 KSI589865:KSI589866 LCE589865:LCE589866 LMA589865:LMA589866 LVW589865:LVW589866 MFS589865:MFS589866 MPO589865:MPO589866 MZK589865:MZK589866 NJG589865:NJG589866 NTC589865:NTC589866 OCY589865:OCY589866 OMU589865:OMU589866 OWQ589865:OWQ589866 PGM589865:PGM589866 PQI589865:PQI589866 QAE589865:QAE589866 QKA589865:QKA589866 QTW589865:QTW589866 RDS589865:RDS589866 RNO589865:RNO589866 RXK589865:RXK589866 SHG589865:SHG589866 SRC589865:SRC589866 TAY589865:TAY589866 TKU589865:TKU589866 TUQ589865:TUQ589866 UEM589865:UEM589866 UOI589865:UOI589866 UYE589865:UYE589866 VIA589865:VIA589866 VRW589865:VRW589866 WBS589865:WBS589866 WLO589865:WLO589866 WVK589865:WVK589866 C655401:C655402 IY655401:IY655402 SU655401:SU655402 ACQ655401:ACQ655402 AMM655401:AMM655402 AWI655401:AWI655402 BGE655401:BGE655402 BQA655401:BQA655402 BZW655401:BZW655402 CJS655401:CJS655402 CTO655401:CTO655402 DDK655401:DDK655402 DNG655401:DNG655402 DXC655401:DXC655402 EGY655401:EGY655402 EQU655401:EQU655402 FAQ655401:FAQ655402 FKM655401:FKM655402 FUI655401:FUI655402 GEE655401:GEE655402 GOA655401:GOA655402 GXW655401:GXW655402 HHS655401:HHS655402 HRO655401:HRO655402 IBK655401:IBK655402 ILG655401:ILG655402 IVC655401:IVC655402 JEY655401:JEY655402 JOU655401:JOU655402 JYQ655401:JYQ655402 KIM655401:KIM655402 KSI655401:KSI655402 LCE655401:LCE655402 LMA655401:LMA655402 LVW655401:LVW655402 MFS655401:MFS655402 MPO655401:MPO655402 MZK655401:MZK655402 NJG655401:NJG655402 NTC655401:NTC655402 OCY655401:OCY655402 OMU655401:OMU655402 OWQ655401:OWQ655402 PGM655401:PGM655402 PQI655401:PQI655402 QAE655401:QAE655402 QKA655401:QKA655402 QTW655401:QTW655402 RDS655401:RDS655402 RNO655401:RNO655402 RXK655401:RXK655402 SHG655401:SHG655402 SRC655401:SRC655402 TAY655401:TAY655402 TKU655401:TKU655402 TUQ655401:TUQ655402 UEM655401:UEM655402 UOI655401:UOI655402 UYE655401:UYE655402 VIA655401:VIA655402 VRW655401:VRW655402 WBS655401:WBS655402 WLO655401:WLO655402 WVK655401:WVK655402 C720937:C720938 IY720937:IY720938 SU720937:SU720938 ACQ720937:ACQ720938 AMM720937:AMM720938 AWI720937:AWI720938 BGE720937:BGE720938 BQA720937:BQA720938 BZW720937:BZW720938 CJS720937:CJS720938 CTO720937:CTO720938 DDK720937:DDK720938 DNG720937:DNG720938 DXC720937:DXC720938 EGY720937:EGY720938 EQU720937:EQU720938 FAQ720937:FAQ720938 FKM720937:FKM720938 FUI720937:FUI720938 GEE720937:GEE720938 GOA720937:GOA720938 GXW720937:GXW720938 HHS720937:HHS720938 HRO720937:HRO720938 IBK720937:IBK720938 ILG720937:ILG720938 IVC720937:IVC720938 JEY720937:JEY720938 JOU720937:JOU720938 JYQ720937:JYQ720938 KIM720937:KIM720938 KSI720937:KSI720938 LCE720937:LCE720938 LMA720937:LMA720938 LVW720937:LVW720938 MFS720937:MFS720938 MPO720937:MPO720938 MZK720937:MZK720938 NJG720937:NJG720938 NTC720937:NTC720938 OCY720937:OCY720938 OMU720937:OMU720938 OWQ720937:OWQ720938 PGM720937:PGM720938 PQI720937:PQI720938 QAE720937:QAE720938 QKA720937:QKA720938 QTW720937:QTW720938 RDS720937:RDS720938 RNO720937:RNO720938 RXK720937:RXK720938 SHG720937:SHG720938 SRC720937:SRC720938 TAY720937:TAY720938 TKU720937:TKU720938 TUQ720937:TUQ720938 UEM720937:UEM720938 UOI720937:UOI720938 UYE720937:UYE720938 VIA720937:VIA720938 VRW720937:VRW720938 WBS720937:WBS720938 WLO720937:WLO720938 WVK720937:WVK720938 C786473:C786474 IY786473:IY786474 SU786473:SU786474 ACQ786473:ACQ786474 AMM786473:AMM786474 AWI786473:AWI786474 BGE786473:BGE786474 BQA786473:BQA786474 BZW786473:BZW786474 CJS786473:CJS786474 CTO786473:CTO786474 DDK786473:DDK786474 DNG786473:DNG786474 DXC786473:DXC786474 EGY786473:EGY786474 EQU786473:EQU786474 FAQ786473:FAQ786474 FKM786473:FKM786474 FUI786473:FUI786474 GEE786473:GEE786474 GOA786473:GOA786474 GXW786473:GXW786474 HHS786473:HHS786474 HRO786473:HRO786474 IBK786473:IBK786474 ILG786473:ILG786474 IVC786473:IVC786474 JEY786473:JEY786474 JOU786473:JOU786474 JYQ786473:JYQ786474 KIM786473:KIM786474 KSI786473:KSI786474 LCE786473:LCE786474 LMA786473:LMA786474 LVW786473:LVW786474 MFS786473:MFS786474 MPO786473:MPO786474 MZK786473:MZK786474 NJG786473:NJG786474 NTC786473:NTC786474 OCY786473:OCY786474 OMU786473:OMU786474 OWQ786473:OWQ786474 PGM786473:PGM786474 PQI786473:PQI786474 QAE786473:QAE786474 QKA786473:QKA786474 QTW786473:QTW786474 RDS786473:RDS786474 RNO786473:RNO786474 RXK786473:RXK786474 SHG786473:SHG786474 SRC786473:SRC786474 TAY786473:TAY786474 TKU786473:TKU786474 TUQ786473:TUQ786474 UEM786473:UEM786474 UOI786473:UOI786474 UYE786473:UYE786474 VIA786473:VIA786474 VRW786473:VRW786474 WBS786473:WBS786474 WLO786473:WLO786474 WVK786473:WVK786474 C852009:C852010 IY852009:IY852010 SU852009:SU852010 ACQ852009:ACQ852010 AMM852009:AMM852010 AWI852009:AWI852010 BGE852009:BGE852010 BQA852009:BQA852010 BZW852009:BZW852010 CJS852009:CJS852010 CTO852009:CTO852010 DDK852009:DDK852010 DNG852009:DNG852010 DXC852009:DXC852010 EGY852009:EGY852010 EQU852009:EQU852010 FAQ852009:FAQ852010 FKM852009:FKM852010 FUI852009:FUI852010 GEE852009:GEE852010 GOA852009:GOA852010 GXW852009:GXW852010 HHS852009:HHS852010 HRO852009:HRO852010 IBK852009:IBK852010 ILG852009:ILG852010 IVC852009:IVC852010 JEY852009:JEY852010 JOU852009:JOU852010 JYQ852009:JYQ852010 KIM852009:KIM852010 KSI852009:KSI852010 LCE852009:LCE852010 LMA852009:LMA852010 LVW852009:LVW852010 MFS852009:MFS852010 MPO852009:MPO852010 MZK852009:MZK852010 NJG852009:NJG852010 NTC852009:NTC852010 OCY852009:OCY852010 OMU852009:OMU852010 OWQ852009:OWQ852010 PGM852009:PGM852010 PQI852009:PQI852010 QAE852009:QAE852010 QKA852009:QKA852010 QTW852009:QTW852010 RDS852009:RDS852010 RNO852009:RNO852010 RXK852009:RXK852010 SHG852009:SHG852010 SRC852009:SRC852010 TAY852009:TAY852010 TKU852009:TKU852010 TUQ852009:TUQ852010 UEM852009:UEM852010 UOI852009:UOI852010 UYE852009:UYE852010 VIA852009:VIA852010 VRW852009:VRW852010 WBS852009:WBS852010 WLO852009:WLO852010 WVK852009:WVK852010 C917545:C917546 IY917545:IY917546 SU917545:SU917546 ACQ917545:ACQ917546 AMM917545:AMM917546 AWI917545:AWI917546 BGE917545:BGE917546 BQA917545:BQA917546 BZW917545:BZW917546 CJS917545:CJS917546 CTO917545:CTO917546 DDK917545:DDK917546 DNG917545:DNG917546 DXC917545:DXC917546 EGY917545:EGY917546 EQU917545:EQU917546 FAQ917545:FAQ917546 FKM917545:FKM917546 FUI917545:FUI917546 GEE917545:GEE917546 GOA917545:GOA917546 GXW917545:GXW917546 HHS917545:HHS917546 HRO917545:HRO917546 IBK917545:IBK917546 ILG917545:ILG917546 IVC917545:IVC917546 JEY917545:JEY917546 JOU917545:JOU917546 JYQ917545:JYQ917546 KIM917545:KIM917546 KSI917545:KSI917546 LCE917545:LCE917546 LMA917545:LMA917546 LVW917545:LVW917546 MFS917545:MFS917546 MPO917545:MPO917546 MZK917545:MZK917546 NJG917545:NJG917546 NTC917545:NTC917546 OCY917545:OCY917546 OMU917545:OMU917546 OWQ917545:OWQ917546 PGM917545:PGM917546 PQI917545:PQI917546 QAE917545:QAE917546 QKA917545:QKA917546 QTW917545:QTW917546 RDS917545:RDS917546 RNO917545:RNO917546 RXK917545:RXK917546 SHG917545:SHG917546 SRC917545:SRC917546 TAY917545:TAY917546 TKU917545:TKU917546 TUQ917545:TUQ917546 UEM917545:UEM917546 UOI917545:UOI917546 UYE917545:UYE917546 VIA917545:VIA917546 VRW917545:VRW917546 WBS917545:WBS917546 WLO917545:WLO917546 WVK917545:WVK917546 C983081:C983082 IY983081:IY983082 SU983081:SU983082 ACQ983081:ACQ983082 AMM983081:AMM983082 AWI983081:AWI983082 BGE983081:BGE983082 BQA983081:BQA983082 BZW983081:BZW983082 CJS983081:CJS983082 CTO983081:CTO983082 DDK983081:DDK983082 DNG983081:DNG983082 DXC983081:DXC983082 EGY983081:EGY983082 EQU983081:EQU983082 FAQ983081:FAQ983082 FKM983081:FKM983082 FUI983081:FUI983082 GEE983081:GEE983082 GOA983081:GOA983082 GXW983081:GXW983082 HHS983081:HHS983082 HRO983081:HRO983082 IBK983081:IBK983082 ILG983081:ILG983082 IVC983081:IVC983082 JEY983081:JEY983082 JOU983081:JOU983082 JYQ983081:JYQ983082 KIM983081:KIM983082 KSI983081:KSI983082 LCE983081:LCE983082 LMA983081:LMA983082 LVW983081:LVW983082 MFS983081:MFS983082 MPO983081:MPO983082 MZK983081:MZK983082 NJG983081:NJG983082 NTC983081:NTC983082 OCY983081:OCY983082 OMU983081:OMU983082 OWQ983081:OWQ983082 PGM983081:PGM983082 PQI983081:PQI983082 QAE983081:QAE983082 QKA983081:QKA983082 QTW983081:QTW983082 RDS983081:RDS983082 RNO983081:RNO983082 RXK983081:RXK983082 SHG983081:SHG983082 SRC983081:SRC983082 TAY983081:TAY983082 TKU983081:TKU983082 TUQ983081:TUQ983082 UEM983081:UEM983082 UOI983081:UOI983082 UYE983081:UYE983082 VIA983081:VIA983082 VRW983081:VRW983082 WBS983081:WBS983082 WLO983081:WLO983082 WVK983081:WVK983082 C150:C151" xr:uid="{03CB7A73-5A82-4783-90A7-5DC1271092C8}"/>
    <dataValidation allowBlank="1" showInputMessage="1" showErrorMessage="1" prompt="Enter Number of months reflected" sqref="WVO983080:WVO983081 JC40:JC41 SY40:SY41 ACU40:ACU41 AMQ40:AMQ41 AWM40:AWM41 BGI40:BGI41 BQE40:BQE41 CAA40:CAA41 CJW40:CJW41 CTS40:CTS41 DDO40:DDO41 DNK40:DNK41 DXG40:DXG41 EHC40:EHC41 EQY40:EQY41 FAU40:FAU41 FKQ40:FKQ41 FUM40:FUM41 GEI40:GEI41 GOE40:GOE41 GYA40:GYA41 HHW40:HHW41 HRS40:HRS41 IBO40:IBO41 ILK40:ILK41 IVG40:IVG41 JFC40:JFC41 JOY40:JOY41 JYU40:JYU41 KIQ40:KIQ41 KSM40:KSM41 LCI40:LCI41 LME40:LME41 LWA40:LWA41 MFW40:MFW41 MPS40:MPS41 MZO40:MZO41 NJK40:NJK41 NTG40:NTG41 ODC40:ODC41 OMY40:OMY41 OWU40:OWU41 PGQ40:PGQ41 PQM40:PQM41 QAI40:QAI41 QKE40:QKE41 QUA40:QUA41 RDW40:RDW41 RNS40:RNS41 RXO40:RXO41 SHK40:SHK41 SRG40:SRG41 TBC40:TBC41 TKY40:TKY41 TUU40:TUU41 UEQ40:UEQ41 UOM40:UOM41 UYI40:UYI41 VIE40:VIE41 VSA40:VSA41 WBW40:WBW41 WLS40:WLS41 WVO40:WVO41 G65576:G65577 JC65576:JC65577 SY65576:SY65577 ACU65576:ACU65577 AMQ65576:AMQ65577 AWM65576:AWM65577 BGI65576:BGI65577 BQE65576:BQE65577 CAA65576:CAA65577 CJW65576:CJW65577 CTS65576:CTS65577 DDO65576:DDO65577 DNK65576:DNK65577 DXG65576:DXG65577 EHC65576:EHC65577 EQY65576:EQY65577 FAU65576:FAU65577 FKQ65576:FKQ65577 FUM65576:FUM65577 GEI65576:GEI65577 GOE65576:GOE65577 GYA65576:GYA65577 HHW65576:HHW65577 HRS65576:HRS65577 IBO65576:IBO65577 ILK65576:ILK65577 IVG65576:IVG65577 JFC65576:JFC65577 JOY65576:JOY65577 JYU65576:JYU65577 KIQ65576:KIQ65577 KSM65576:KSM65577 LCI65576:LCI65577 LME65576:LME65577 LWA65576:LWA65577 MFW65576:MFW65577 MPS65576:MPS65577 MZO65576:MZO65577 NJK65576:NJK65577 NTG65576:NTG65577 ODC65576:ODC65577 OMY65576:OMY65577 OWU65576:OWU65577 PGQ65576:PGQ65577 PQM65576:PQM65577 QAI65576:QAI65577 QKE65576:QKE65577 QUA65576:QUA65577 RDW65576:RDW65577 RNS65576:RNS65577 RXO65576:RXO65577 SHK65576:SHK65577 SRG65576:SRG65577 TBC65576:TBC65577 TKY65576:TKY65577 TUU65576:TUU65577 UEQ65576:UEQ65577 UOM65576:UOM65577 UYI65576:UYI65577 VIE65576:VIE65577 VSA65576:VSA65577 WBW65576:WBW65577 WLS65576:WLS65577 WVO65576:WVO65577 G131112:G131113 JC131112:JC131113 SY131112:SY131113 ACU131112:ACU131113 AMQ131112:AMQ131113 AWM131112:AWM131113 BGI131112:BGI131113 BQE131112:BQE131113 CAA131112:CAA131113 CJW131112:CJW131113 CTS131112:CTS131113 DDO131112:DDO131113 DNK131112:DNK131113 DXG131112:DXG131113 EHC131112:EHC131113 EQY131112:EQY131113 FAU131112:FAU131113 FKQ131112:FKQ131113 FUM131112:FUM131113 GEI131112:GEI131113 GOE131112:GOE131113 GYA131112:GYA131113 HHW131112:HHW131113 HRS131112:HRS131113 IBO131112:IBO131113 ILK131112:ILK131113 IVG131112:IVG131113 JFC131112:JFC131113 JOY131112:JOY131113 JYU131112:JYU131113 KIQ131112:KIQ131113 KSM131112:KSM131113 LCI131112:LCI131113 LME131112:LME131113 LWA131112:LWA131113 MFW131112:MFW131113 MPS131112:MPS131113 MZO131112:MZO131113 NJK131112:NJK131113 NTG131112:NTG131113 ODC131112:ODC131113 OMY131112:OMY131113 OWU131112:OWU131113 PGQ131112:PGQ131113 PQM131112:PQM131113 QAI131112:QAI131113 QKE131112:QKE131113 QUA131112:QUA131113 RDW131112:RDW131113 RNS131112:RNS131113 RXO131112:RXO131113 SHK131112:SHK131113 SRG131112:SRG131113 TBC131112:TBC131113 TKY131112:TKY131113 TUU131112:TUU131113 UEQ131112:UEQ131113 UOM131112:UOM131113 UYI131112:UYI131113 VIE131112:VIE131113 VSA131112:VSA131113 WBW131112:WBW131113 WLS131112:WLS131113 WVO131112:WVO131113 G196648:G196649 JC196648:JC196649 SY196648:SY196649 ACU196648:ACU196649 AMQ196648:AMQ196649 AWM196648:AWM196649 BGI196648:BGI196649 BQE196648:BQE196649 CAA196648:CAA196649 CJW196648:CJW196649 CTS196648:CTS196649 DDO196648:DDO196649 DNK196648:DNK196649 DXG196648:DXG196649 EHC196648:EHC196649 EQY196648:EQY196649 FAU196648:FAU196649 FKQ196648:FKQ196649 FUM196648:FUM196649 GEI196648:GEI196649 GOE196648:GOE196649 GYA196648:GYA196649 HHW196648:HHW196649 HRS196648:HRS196649 IBO196648:IBO196649 ILK196648:ILK196649 IVG196648:IVG196649 JFC196648:JFC196649 JOY196648:JOY196649 JYU196648:JYU196649 KIQ196648:KIQ196649 KSM196648:KSM196649 LCI196648:LCI196649 LME196648:LME196649 LWA196648:LWA196649 MFW196648:MFW196649 MPS196648:MPS196649 MZO196648:MZO196649 NJK196648:NJK196649 NTG196648:NTG196649 ODC196648:ODC196649 OMY196648:OMY196649 OWU196648:OWU196649 PGQ196648:PGQ196649 PQM196648:PQM196649 QAI196648:QAI196649 QKE196648:QKE196649 QUA196648:QUA196649 RDW196648:RDW196649 RNS196648:RNS196649 RXO196648:RXO196649 SHK196648:SHK196649 SRG196648:SRG196649 TBC196648:TBC196649 TKY196648:TKY196649 TUU196648:TUU196649 UEQ196648:UEQ196649 UOM196648:UOM196649 UYI196648:UYI196649 VIE196648:VIE196649 VSA196648:VSA196649 WBW196648:WBW196649 WLS196648:WLS196649 WVO196648:WVO196649 G262184:G262185 JC262184:JC262185 SY262184:SY262185 ACU262184:ACU262185 AMQ262184:AMQ262185 AWM262184:AWM262185 BGI262184:BGI262185 BQE262184:BQE262185 CAA262184:CAA262185 CJW262184:CJW262185 CTS262184:CTS262185 DDO262184:DDO262185 DNK262184:DNK262185 DXG262184:DXG262185 EHC262184:EHC262185 EQY262184:EQY262185 FAU262184:FAU262185 FKQ262184:FKQ262185 FUM262184:FUM262185 GEI262184:GEI262185 GOE262184:GOE262185 GYA262184:GYA262185 HHW262184:HHW262185 HRS262184:HRS262185 IBO262184:IBO262185 ILK262184:ILK262185 IVG262184:IVG262185 JFC262184:JFC262185 JOY262184:JOY262185 JYU262184:JYU262185 KIQ262184:KIQ262185 KSM262184:KSM262185 LCI262184:LCI262185 LME262184:LME262185 LWA262184:LWA262185 MFW262184:MFW262185 MPS262184:MPS262185 MZO262184:MZO262185 NJK262184:NJK262185 NTG262184:NTG262185 ODC262184:ODC262185 OMY262184:OMY262185 OWU262184:OWU262185 PGQ262184:PGQ262185 PQM262184:PQM262185 QAI262184:QAI262185 QKE262184:QKE262185 QUA262184:QUA262185 RDW262184:RDW262185 RNS262184:RNS262185 RXO262184:RXO262185 SHK262184:SHK262185 SRG262184:SRG262185 TBC262184:TBC262185 TKY262184:TKY262185 TUU262184:TUU262185 UEQ262184:UEQ262185 UOM262184:UOM262185 UYI262184:UYI262185 VIE262184:VIE262185 VSA262184:VSA262185 WBW262184:WBW262185 WLS262184:WLS262185 WVO262184:WVO262185 G327720:G327721 JC327720:JC327721 SY327720:SY327721 ACU327720:ACU327721 AMQ327720:AMQ327721 AWM327720:AWM327721 BGI327720:BGI327721 BQE327720:BQE327721 CAA327720:CAA327721 CJW327720:CJW327721 CTS327720:CTS327721 DDO327720:DDO327721 DNK327720:DNK327721 DXG327720:DXG327721 EHC327720:EHC327721 EQY327720:EQY327721 FAU327720:FAU327721 FKQ327720:FKQ327721 FUM327720:FUM327721 GEI327720:GEI327721 GOE327720:GOE327721 GYA327720:GYA327721 HHW327720:HHW327721 HRS327720:HRS327721 IBO327720:IBO327721 ILK327720:ILK327721 IVG327720:IVG327721 JFC327720:JFC327721 JOY327720:JOY327721 JYU327720:JYU327721 KIQ327720:KIQ327721 KSM327720:KSM327721 LCI327720:LCI327721 LME327720:LME327721 LWA327720:LWA327721 MFW327720:MFW327721 MPS327720:MPS327721 MZO327720:MZO327721 NJK327720:NJK327721 NTG327720:NTG327721 ODC327720:ODC327721 OMY327720:OMY327721 OWU327720:OWU327721 PGQ327720:PGQ327721 PQM327720:PQM327721 QAI327720:QAI327721 QKE327720:QKE327721 QUA327720:QUA327721 RDW327720:RDW327721 RNS327720:RNS327721 RXO327720:RXO327721 SHK327720:SHK327721 SRG327720:SRG327721 TBC327720:TBC327721 TKY327720:TKY327721 TUU327720:TUU327721 UEQ327720:UEQ327721 UOM327720:UOM327721 UYI327720:UYI327721 VIE327720:VIE327721 VSA327720:VSA327721 WBW327720:WBW327721 WLS327720:WLS327721 WVO327720:WVO327721 G393256:G393257 JC393256:JC393257 SY393256:SY393257 ACU393256:ACU393257 AMQ393256:AMQ393257 AWM393256:AWM393257 BGI393256:BGI393257 BQE393256:BQE393257 CAA393256:CAA393257 CJW393256:CJW393257 CTS393256:CTS393257 DDO393256:DDO393257 DNK393256:DNK393257 DXG393256:DXG393257 EHC393256:EHC393257 EQY393256:EQY393257 FAU393256:FAU393257 FKQ393256:FKQ393257 FUM393256:FUM393257 GEI393256:GEI393257 GOE393256:GOE393257 GYA393256:GYA393257 HHW393256:HHW393257 HRS393256:HRS393257 IBO393256:IBO393257 ILK393256:ILK393257 IVG393256:IVG393257 JFC393256:JFC393257 JOY393256:JOY393257 JYU393256:JYU393257 KIQ393256:KIQ393257 KSM393256:KSM393257 LCI393256:LCI393257 LME393256:LME393257 LWA393256:LWA393257 MFW393256:MFW393257 MPS393256:MPS393257 MZO393256:MZO393257 NJK393256:NJK393257 NTG393256:NTG393257 ODC393256:ODC393257 OMY393256:OMY393257 OWU393256:OWU393257 PGQ393256:PGQ393257 PQM393256:PQM393257 QAI393256:QAI393257 QKE393256:QKE393257 QUA393256:QUA393257 RDW393256:RDW393257 RNS393256:RNS393257 RXO393256:RXO393257 SHK393256:SHK393257 SRG393256:SRG393257 TBC393256:TBC393257 TKY393256:TKY393257 TUU393256:TUU393257 UEQ393256:UEQ393257 UOM393256:UOM393257 UYI393256:UYI393257 VIE393256:VIE393257 VSA393256:VSA393257 WBW393256:WBW393257 WLS393256:WLS393257 WVO393256:WVO393257 G458792:G458793 JC458792:JC458793 SY458792:SY458793 ACU458792:ACU458793 AMQ458792:AMQ458793 AWM458792:AWM458793 BGI458792:BGI458793 BQE458792:BQE458793 CAA458792:CAA458793 CJW458792:CJW458793 CTS458792:CTS458793 DDO458792:DDO458793 DNK458792:DNK458793 DXG458792:DXG458793 EHC458792:EHC458793 EQY458792:EQY458793 FAU458792:FAU458793 FKQ458792:FKQ458793 FUM458792:FUM458793 GEI458792:GEI458793 GOE458792:GOE458793 GYA458792:GYA458793 HHW458792:HHW458793 HRS458792:HRS458793 IBO458792:IBO458793 ILK458792:ILK458793 IVG458792:IVG458793 JFC458792:JFC458793 JOY458792:JOY458793 JYU458792:JYU458793 KIQ458792:KIQ458793 KSM458792:KSM458793 LCI458792:LCI458793 LME458792:LME458793 LWA458792:LWA458793 MFW458792:MFW458793 MPS458792:MPS458793 MZO458792:MZO458793 NJK458792:NJK458793 NTG458792:NTG458793 ODC458792:ODC458793 OMY458792:OMY458793 OWU458792:OWU458793 PGQ458792:PGQ458793 PQM458792:PQM458793 QAI458792:QAI458793 QKE458792:QKE458793 QUA458792:QUA458793 RDW458792:RDW458793 RNS458792:RNS458793 RXO458792:RXO458793 SHK458792:SHK458793 SRG458792:SRG458793 TBC458792:TBC458793 TKY458792:TKY458793 TUU458792:TUU458793 UEQ458792:UEQ458793 UOM458792:UOM458793 UYI458792:UYI458793 VIE458792:VIE458793 VSA458792:VSA458793 WBW458792:WBW458793 WLS458792:WLS458793 WVO458792:WVO458793 G524328:G524329 JC524328:JC524329 SY524328:SY524329 ACU524328:ACU524329 AMQ524328:AMQ524329 AWM524328:AWM524329 BGI524328:BGI524329 BQE524328:BQE524329 CAA524328:CAA524329 CJW524328:CJW524329 CTS524328:CTS524329 DDO524328:DDO524329 DNK524328:DNK524329 DXG524328:DXG524329 EHC524328:EHC524329 EQY524328:EQY524329 FAU524328:FAU524329 FKQ524328:FKQ524329 FUM524328:FUM524329 GEI524328:GEI524329 GOE524328:GOE524329 GYA524328:GYA524329 HHW524328:HHW524329 HRS524328:HRS524329 IBO524328:IBO524329 ILK524328:ILK524329 IVG524328:IVG524329 JFC524328:JFC524329 JOY524328:JOY524329 JYU524328:JYU524329 KIQ524328:KIQ524329 KSM524328:KSM524329 LCI524328:LCI524329 LME524328:LME524329 LWA524328:LWA524329 MFW524328:MFW524329 MPS524328:MPS524329 MZO524328:MZO524329 NJK524328:NJK524329 NTG524328:NTG524329 ODC524328:ODC524329 OMY524328:OMY524329 OWU524328:OWU524329 PGQ524328:PGQ524329 PQM524328:PQM524329 QAI524328:QAI524329 QKE524328:QKE524329 QUA524328:QUA524329 RDW524328:RDW524329 RNS524328:RNS524329 RXO524328:RXO524329 SHK524328:SHK524329 SRG524328:SRG524329 TBC524328:TBC524329 TKY524328:TKY524329 TUU524328:TUU524329 UEQ524328:UEQ524329 UOM524328:UOM524329 UYI524328:UYI524329 VIE524328:VIE524329 VSA524328:VSA524329 WBW524328:WBW524329 WLS524328:WLS524329 WVO524328:WVO524329 G589864:G589865 JC589864:JC589865 SY589864:SY589865 ACU589864:ACU589865 AMQ589864:AMQ589865 AWM589864:AWM589865 BGI589864:BGI589865 BQE589864:BQE589865 CAA589864:CAA589865 CJW589864:CJW589865 CTS589864:CTS589865 DDO589864:DDO589865 DNK589864:DNK589865 DXG589864:DXG589865 EHC589864:EHC589865 EQY589864:EQY589865 FAU589864:FAU589865 FKQ589864:FKQ589865 FUM589864:FUM589865 GEI589864:GEI589865 GOE589864:GOE589865 GYA589864:GYA589865 HHW589864:HHW589865 HRS589864:HRS589865 IBO589864:IBO589865 ILK589864:ILK589865 IVG589864:IVG589865 JFC589864:JFC589865 JOY589864:JOY589865 JYU589864:JYU589865 KIQ589864:KIQ589865 KSM589864:KSM589865 LCI589864:LCI589865 LME589864:LME589865 LWA589864:LWA589865 MFW589864:MFW589865 MPS589864:MPS589865 MZO589864:MZO589865 NJK589864:NJK589865 NTG589864:NTG589865 ODC589864:ODC589865 OMY589864:OMY589865 OWU589864:OWU589865 PGQ589864:PGQ589865 PQM589864:PQM589865 QAI589864:QAI589865 QKE589864:QKE589865 QUA589864:QUA589865 RDW589864:RDW589865 RNS589864:RNS589865 RXO589864:RXO589865 SHK589864:SHK589865 SRG589864:SRG589865 TBC589864:TBC589865 TKY589864:TKY589865 TUU589864:TUU589865 UEQ589864:UEQ589865 UOM589864:UOM589865 UYI589864:UYI589865 VIE589864:VIE589865 VSA589864:VSA589865 WBW589864:WBW589865 WLS589864:WLS589865 WVO589864:WVO589865 G655400:G655401 JC655400:JC655401 SY655400:SY655401 ACU655400:ACU655401 AMQ655400:AMQ655401 AWM655400:AWM655401 BGI655400:BGI655401 BQE655400:BQE655401 CAA655400:CAA655401 CJW655400:CJW655401 CTS655400:CTS655401 DDO655400:DDO655401 DNK655400:DNK655401 DXG655400:DXG655401 EHC655400:EHC655401 EQY655400:EQY655401 FAU655400:FAU655401 FKQ655400:FKQ655401 FUM655400:FUM655401 GEI655400:GEI655401 GOE655400:GOE655401 GYA655400:GYA655401 HHW655400:HHW655401 HRS655400:HRS655401 IBO655400:IBO655401 ILK655400:ILK655401 IVG655400:IVG655401 JFC655400:JFC655401 JOY655400:JOY655401 JYU655400:JYU655401 KIQ655400:KIQ655401 KSM655400:KSM655401 LCI655400:LCI655401 LME655400:LME655401 LWA655400:LWA655401 MFW655400:MFW655401 MPS655400:MPS655401 MZO655400:MZO655401 NJK655400:NJK655401 NTG655400:NTG655401 ODC655400:ODC655401 OMY655400:OMY655401 OWU655400:OWU655401 PGQ655400:PGQ655401 PQM655400:PQM655401 QAI655400:QAI655401 QKE655400:QKE655401 QUA655400:QUA655401 RDW655400:RDW655401 RNS655400:RNS655401 RXO655400:RXO655401 SHK655400:SHK655401 SRG655400:SRG655401 TBC655400:TBC655401 TKY655400:TKY655401 TUU655400:TUU655401 UEQ655400:UEQ655401 UOM655400:UOM655401 UYI655400:UYI655401 VIE655400:VIE655401 VSA655400:VSA655401 WBW655400:WBW655401 WLS655400:WLS655401 WVO655400:WVO655401 G720936:G720937 JC720936:JC720937 SY720936:SY720937 ACU720936:ACU720937 AMQ720936:AMQ720937 AWM720936:AWM720937 BGI720936:BGI720937 BQE720936:BQE720937 CAA720936:CAA720937 CJW720936:CJW720937 CTS720936:CTS720937 DDO720936:DDO720937 DNK720936:DNK720937 DXG720936:DXG720937 EHC720936:EHC720937 EQY720936:EQY720937 FAU720936:FAU720937 FKQ720936:FKQ720937 FUM720936:FUM720937 GEI720936:GEI720937 GOE720936:GOE720937 GYA720936:GYA720937 HHW720936:HHW720937 HRS720936:HRS720937 IBO720936:IBO720937 ILK720936:ILK720937 IVG720936:IVG720937 JFC720936:JFC720937 JOY720936:JOY720937 JYU720936:JYU720937 KIQ720936:KIQ720937 KSM720936:KSM720937 LCI720936:LCI720937 LME720936:LME720937 LWA720936:LWA720937 MFW720936:MFW720937 MPS720936:MPS720937 MZO720936:MZO720937 NJK720936:NJK720937 NTG720936:NTG720937 ODC720936:ODC720937 OMY720936:OMY720937 OWU720936:OWU720937 PGQ720936:PGQ720937 PQM720936:PQM720937 QAI720936:QAI720937 QKE720936:QKE720937 QUA720936:QUA720937 RDW720936:RDW720937 RNS720936:RNS720937 RXO720936:RXO720937 SHK720936:SHK720937 SRG720936:SRG720937 TBC720936:TBC720937 TKY720936:TKY720937 TUU720936:TUU720937 UEQ720936:UEQ720937 UOM720936:UOM720937 UYI720936:UYI720937 VIE720936:VIE720937 VSA720936:VSA720937 WBW720936:WBW720937 WLS720936:WLS720937 WVO720936:WVO720937 G786472:G786473 JC786472:JC786473 SY786472:SY786473 ACU786472:ACU786473 AMQ786472:AMQ786473 AWM786472:AWM786473 BGI786472:BGI786473 BQE786472:BQE786473 CAA786472:CAA786473 CJW786472:CJW786473 CTS786472:CTS786473 DDO786472:DDO786473 DNK786472:DNK786473 DXG786472:DXG786473 EHC786472:EHC786473 EQY786472:EQY786473 FAU786472:FAU786473 FKQ786472:FKQ786473 FUM786472:FUM786473 GEI786472:GEI786473 GOE786472:GOE786473 GYA786472:GYA786473 HHW786472:HHW786473 HRS786472:HRS786473 IBO786472:IBO786473 ILK786472:ILK786473 IVG786472:IVG786473 JFC786472:JFC786473 JOY786472:JOY786473 JYU786472:JYU786473 KIQ786472:KIQ786473 KSM786472:KSM786473 LCI786472:LCI786473 LME786472:LME786473 LWA786472:LWA786473 MFW786472:MFW786473 MPS786472:MPS786473 MZO786472:MZO786473 NJK786472:NJK786473 NTG786472:NTG786473 ODC786472:ODC786473 OMY786472:OMY786473 OWU786472:OWU786473 PGQ786472:PGQ786473 PQM786472:PQM786473 QAI786472:QAI786473 QKE786472:QKE786473 QUA786472:QUA786473 RDW786472:RDW786473 RNS786472:RNS786473 RXO786472:RXO786473 SHK786472:SHK786473 SRG786472:SRG786473 TBC786472:TBC786473 TKY786472:TKY786473 TUU786472:TUU786473 UEQ786472:UEQ786473 UOM786472:UOM786473 UYI786472:UYI786473 VIE786472:VIE786473 VSA786472:VSA786473 WBW786472:WBW786473 WLS786472:WLS786473 WVO786472:WVO786473 G852008:G852009 JC852008:JC852009 SY852008:SY852009 ACU852008:ACU852009 AMQ852008:AMQ852009 AWM852008:AWM852009 BGI852008:BGI852009 BQE852008:BQE852009 CAA852008:CAA852009 CJW852008:CJW852009 CTS852008:CTS852009 DDO852008:DDO852009 DNK852008:DNK852009 DXG852008:DXG852009 EHC852008:EHC852009 EQY852008:EQY852009 FAU852008:FAU852009 FKQ852008:FKQ852009 FUM852008:FUM852009 GEI852008:GEI852009 GOE852008:GOE852009 GYA852008:GYA852009 HHW852008:HHW852009 HRS852008:HRS852009 IBO852008:IBO852009 ILK852008:ILK852009 IVG852008:IVG852009 JFC852008:JFC852009 JOY852008:JOY852009 JYU852008:JYU852009 KIQ852008:KIQ852009 KSM852008:KSM852009 LCI852008:LCI852009 LME852008:LME852009 LWA852008:LWA852009 MFW852008:MFW852009 MPS852008:MPS852009 MZO852008:MZO852009 NJK852008:NJK852009 NTG852008:NTG852009 ODC852008:ODC852009 OMY852008:OMY852009 OWU852008:OWU852009 PGQ852008:PGQ852009 PQM852008:PQM852009 QAI852008:QAI852009 QKE852008:QKE852009 QUA852008:QUA852009 RDW852008:RDW852009 RNS852008:RNS852009 RXO852008:RXO852009 SHK852008:SHK852009 SRG852008:SRG852009 TBC852008:TBC852009 TKY852008:TKY852009 TUU852008:TUU852009 UEQ852008:UEQ852009 UOM852008:UOM852009 UYI852008:UYI852009 VIE852008:VIE852009 VSA852008:VSA852009 WBW852008:WBW852009 WLS852008:WLS852009 WVO852008:WVO852009 G917544:G917545 JC917544:JC917545 SY917544:SY917545 ACU917544:ACU917545 AMQ917544:AMQ917545 AWM917544:AWM917545 BGI917544:BGI917545 BQE917544:BQE917545 CAA917544:CAA917545 CJW917544:CJW917545 CTS917544:CTS917545 DDO917544:DDO917545 DNK917544:DNK917545 DXG917544:DXG917545 EHC917544:EHC917545 EQY917544:EQY917545 FAU917544:FAU917545 FKQ917544:FKQ917545 FUM917544:FUM917545 GEI917544:GEI917545 GOE917544:GOE917545 GYA917544:GYA917545 HHW917544:HHW917545 HRS917544:HRS917545 IBO917544:IBO917545 ILK917544:ILK917545 IVG917544:IVG917545 JFC917544:JFC917545 JOY917544:JOY917545 JYU917544:JYU917545 KIQ917544:KIQ917545 KSM917544:KSM917545 LCI917544:LCI917545 LME917544:LME917545 LWA917544:LWA917545 MFW917544:MFW917545 MPS917544:MPS917545 MZO917544:MZO917545 NJK917544:NJK917545 NTG917544:NTG917545 ODC917544:ODC917545 OMY917544:OMY917545 OWU917544:OWU917545 PGQ917544:PGQ917545 PQM917544:PQM917545 QAI917544:QAI917545 QKE917544:QKE917545 QUA917544:QUA917545 RDW917544:RDW917545 RNS917544:RNS917545 RXO917544:RXO917545 SHK917544:SHK917545 SRG917544:SRG917545 TBC917544:TBC917545 TKY917544:TKY917545 TUU917544:TUU917545 UEQ917544:UEQ917545 UOM917544:UOM917545 UYI917544:UYI917545 VIE917544:VIE917545 VSA917544:VSA917545 WBW917544:WBW917545 WLS917544:WLS917545 WVO917544:WVO917545 G983080:G983081 JC983080:JC983081 SY983080:SY983081 ACU983080:ACU983081 AMQ983080:AMQ983081 AWM983080:AWM983081 BGI983080:BGI983081 BQE983080:BQE983081 CAA983080:CAA983081 CJW983080:CJW983081 CTS983080:CTS983081 DDO983080:DDO983081 DNK983080:DNK983081 DXG983080:DXG983081 EHC983080:EHC983081 EQY983080:EQY983081 FAU983080:FAU983081 FKQ983080:FKQ983081 FUM983080:FUM983081 GEI983080:GEI983081 GOE983080:GOE983081 GYA983080:GYA983081 HHW983080:HHW983081 HRS983080:HRS983081 IBO983080:IBO983081 ILK983080:ILK983081 IVG983080:IVG983081 JFC983080:JFC983081 JOY983080:JOY983081 JYU983080:JYU983081 KIQ983080:KIQ983081 KSM983080:KSM983081 LCI983080:LCI983081 LME983080:LME983081 LWA983080:LWA983081 MFW983080:MFW983081 MPS983080:MPS983081 MZO983080:MZO983081 NJK983080:NJK983081 NTG983080:NTG983081 ODC983080:ODC983081 OMY983080:OMY983081 OWU983080:OWU983081 PGQ983080:PGQ983081 PQM983080:PQM983081 QAI983080:QAI983081 QKE983080:QKE983081 QUA983080:QUA983081 RDW983080:RDW983081 RNS983080:RNS983081 RXO983080:RXO983081 SHK983080:SHK983081 SRG983080:SRG983081 TBC983080:TBC983081 TKY983080:TKY983081 TUU983080:TUU983081 UEQ983080:UEQ983081 UOM983080:UOM983081 UYI983080:UYI983081 VIE983080:VIE983081 VSA983080:VSA983081 WBW983080:WBW983081 WLS983080:WLS983081 G41 G150" xr:uid="{D6BBEF63-0CF6-43B6-BC77-ADE647E08F96}"/>
    <dataValidation allowBlank="1" showInputMessage="1" showErrorMessage="1" prompt="Deduct YTD Bonus/OT from Base Salary" sqref="C40 IY40 SU40 ACQ40 AMM40 AWI40 BGE40 BQA40 BZW40 CJS40 CTO40 DDK40 DNG40 DXC40 EGY40 EQU40 FAQ40 FKM40 FUI40 GEE40 GOA40 GXW40 HHS40 HRO40 IBK40 ILG40 IVC40 JEY40 JOU40 JYQ40 KIM40 KSI40 LCE40 LMA40 LVW40 MFS40 MPO40 MZK40 NJG40 NTC40 OCY40 OMU40 OWQ40 PGM40 PQI40 QAE40 QKA40 QTW40 RDS40 RNO40 RXK40 SHG40 SRC40 TAY40 TKU40 TUQ40 UEM40 UOI40 UYE40 VIA40 VRW40 WBS40 WLO40 WVK40 C65576 IY65576 SU65576 ACQ65576 AMM65576 AWI65576 BGE65576 BQA65576 BZW65576 CJS65576 CTO65576 DDK65576 DNG65576 DXC65576 EGY65576 EQU65576 FAQ65576 FKM65576 FUI65576 GEE65576 GOA65576 GXW65576 HHS65576 HRO65576 IBK65576 ILG65576 IVC65576 JEY65576 JOU65576 JYQ65576 KIM65576 KSI65576 LCE65576 LMA65576 LVW65576 MFS65576 MPO65576 MZK65576 NJG65576 NTC65576 OCY65576 OMU65576 OWQ65576 PGM65576 PQI65576 QAE65576 QKA65576 QTW65576 RDS65576 RNO65576 RXK65576 SHG65576 SRC65576 TAY65576 TKU65576 TUQ65576 UEM65576 UOI65576 UYE65576 VIA65576 VRW65576 WBS65576 WLO65576 WVK65576 C131112 IY131112 SU131112 ACQ131112 AMM131112 AWI131112 BGE131112 BQA131112 BZW131112 CJS131112 CTO131112 DDK131112 DNG131112 DXC131112 EGY131112 EQU131112 FAQ131112 FKM131112 FUI131112 GEE131112 GOA131112 GXW131112 HHS131112 HRO131112 IBK131112 ILG131112 IVC131112 JEY131112 JOU131112 JYQ131112 KIM131112 KSI131112 LCE131112 LMA131112 LVW131112 MFS131112 MPO131112 MZK131112 NJG131112 NTC131112 OCY131112 OMU131112 OWQ131112 PGM131112 PQI131112 QAE131112 QKA131112 QTW131112 RDS131112 RNO131112 RXK131112 SHG131112 SRC131112 TAY131112 TKU131112 TUQ131112 UEM131112 UOI131112 UYE131112 VIA131112 VRW131112 WBS131112 WLO131112 WVK131112 C196648 IY196648 SU196648 ACQ196648 AMM196648 AWI196648 BGE196648 BQA196648 BZW196648 CJS196648 CTO196648 DDK196648 DNG196648 DXC196648 EGY196648 EQU196648 FAQ196648 FKM196648 FUI196648 GEE196648 GOA196648 GXW196648 HHS196648 HRO196648 IBK196648 ILG196648 IVC196648 JEY196648 JOU196648 JYQ196648 KIM196648 KSI196648 LCE196648 LMA196648 LVW196648 MFS196648 MPO196648 MZK196648 NJG196648 NTC196648 OCY196648 OMU196648 OWQ196648 PGM196648 PQI196648 QAE196648 QKA196648 QTW196648 RDS196648 RNO196648 RXK196648 SHG196648 SRC196648 TAY196648 TKU196648 TUQ196648 UEM196648 UOI196648 UYE196648 VIA196648 VRW196648 WBS196648 WLO196648 WVK196648 C262184 IY262184 SU262184 ACQ262184 AMM262184 AWI262184 BGE262184 BQA262184 BZW262184 CJS262184 CTO262184 DDK262184 DNG262184 DXC262184 EGY262184 EQU262184 FAQ262184 FKM262184 FUI262184 GEE262184 GOA262184 GXW262184 HHS262184 HRO262184 IBK262184 ILG262184 IVC262184 JEY262184 JOU262184 JYQ262184 KIM262184 KSI262184 LCE262184 LMA262184 LVW262184 MFS262184 MPO262184 MZK262184 NJG262184 NTC262184 OCY262184 OMU262184 OWQ262184 PGM262184 PQI262184 QAE262184 QKA262184 QTW262184 RDS262184 RNO262184 RXK262184 SHG262184 SRC262184 TAY262184 TKU262184 TUQ262184 UEM262184 UOI262184 UYE262184 VIA262184 VRW262184 WBS262184 WLO262184 WVK262184 C327720 IY327720 SU327720 ACQ327720 AMM327720 AWI327720 BGE327720 BQA327720 BZW327720 CJS327720 CTO327720 DDK327720 DNG327720 DXC327720 EGY327720 EQU327720 FAQ327720 FKM327720 FUI327720 GEE327720 GOA327720 GXW327720 HHS327720 HRO327720 IBK327720 ILG327720 IVC327720 JEY327720 JOU327720 JYQ327720 KIM327720 KSI327720 LCE327720 LMA327720 LVW327720 MFS327720 MPO327720 MZK327720 NJG327720 NTC327720 OCY327720 OMU327720 OWQ327720 PGM327720 PQI327720 QAE327720 QKA327720 QTW327720 RDS327720 RNO327720 RXK327720 SHG327720 SRC327720 TAY327720 TKU327720 TUQ327720 UEM327720 UOI327720 UYE327720 VIA327720 VRW327720 WBS327720 WLO327720 WVK327720 C393256 IY393256 SU393256 ACQ393256 AMM393256 AWI393256 BGE393256 BQA393256 BZW393256 CJS393256 CTO393256 DDK393256 DNG393256 DXC393256 EGY393256 EQU393256 FAQ393256 FKM393256 FUI393256 GEE393256 GOA393256 GXW393256 HHS393256 HRO393256 IBK393256 ILG393256 IVC393256 JEY393256 JOU393256 JYQ393256 KIM393256 KSI393256 LCE393256 LMA393256 LVW393256 MFS393256 MPO393256 MZK393256 NJG393256 NTC393256 OCY393256 OMU393256 OWQ393256 PGM393256 PQI393256 QAE393256 QKA393256 QTW393256 RDS393256 RNO393256 RXK393256 SHG393256 SRC393256 TAY393256 TKU393256 TUQ393256 UEM393256 UOI393256 UYE393256 VIA393256 VRW393256 WBS393256 WLO393256 WVK393256 C458792 IY458792 SU458792 ACQ458792 AMM458792 AWI458792 BGE458792 BQA458792 BZW458792 CJS458792 CTO458792 DDK458792 DNG458792 DXC458792 EGY458792 EQU458792 FAQ458792 FKM458792 FUI458792 GEE458792 GOA458792 GXW458792 HHS458792 HRO458792 IBK458792 ILG458792 IVC458792 JEY458792 JOU458792 JYQ458792 KIM458792 KSI458792 LCE458792 LMA458792 LVW458792 MFS458792 MPO458792 MZK458792 NJG458792 NTC458792 OCY458792 OMU458792 OWQ458792 PGM458792 PQI458792 QAE458792 QKA458792 QTW458792 RDS458792 RNO458792 RXK458792 SHG458792 SRC458792 TAY458792 TKU458792 TUQ458792 UEM458792 UOI458792 UYE458792 VIA458792 VRW458792 WBS458792 WLO458792 WVK458792 C524328 IY524328 SU524328 ACQ524328 AMM524328 AWI524328 BGE524328 BQA524328 BZW524328 CJS524328 CTO524328 DDK524328 DNG524328 DXC524328 EGY524328 EQU524328 FAQ524328 FKM524328 FUI524328 GEE524328 GOA524328 GXW524328 HHS524328 HRO524328 IBK524328 ILG524328 IVC524328 JEY524328 JOU524328 JYQ524328 KIM524328 KSI524328 LCE524328 LMA524328 LVW524328 MFS524328 MPO524328 MZK524328 NJG524328 NTC524328 OCY524328 OMU524328 OWQ524328 PGM524328 PQI524328 QAE524328 QKA524328 QTW524328 RDS524328 RNO524328 RXK524328 SHG524328 SRC524328 TAY524328 TKU524328 TUQ524328 UEM524328 UOI524328 UYE524328 VIA524328 VRW524328 WBS524328 WLO524328 WVK524328 C589864 IY589864 SU589864 ACQ589864 AMM589864 AWI589864 BGE589864 BQA589864 BZW589864 CJS589864 CTO589864 DDK589864 DNG589864 DXC589864 EGY589864 EQU589864 FAQ589864 FKM589864 FUI589864 GEE589864 GOA589864 GXW589864 HHS589864 HRO589864 IBK589864 ILG589864 IVC589864 JEY589864 JOU589864 JYQ589864 KIM589864 KSI589864 LCE589864 LMA589864 LVW589864 MFS589864 MPO589864 MZK589864 NJG589864 NTC589864 OCY589864 OMU589864 OWQ589864 PGM589864 PQI589864 QAE589864 QKA589864 QTW589864 RDS589864 RNO589864 RXK589864 SHG589864 SRC589864 TAY589864 TKU589864 TUQ589864 UEM589864 UOI589864 UYE589864 VIA589864 VRW589864 WBS589864 WLO589864 WVK589864 C655400 IY655400 SU655400 ACQ655400 AMM655400 AWI655400 BGE655400 BQA655400 BZW655400 CJS655400 CTO655400 DDK655400 DNG655400 DXC655400 EGY655400 EQU655400 FAQ655400 FKM655400 FUI655400 GEE655400 GOA655400 GXW655400 HHS655400 HRO655400 IBK655400 ILG655400 IVC655400 JEY655400 JOU655400 JYQ655400 KIM655400 KSI655400 LCE655400 LMA655400 LVW655400 MFS655400 MPO655400 MZK655400 NJG655400 NTC655400 OCY655400 OMU655400 OWQ655400 PGM655400 PQI655400 QAE655400 QKA655400 QTW655400 RDS655400 RNO655400 RXK655400 SHG655400 SRC655400 TAY655400 TKU655400 TUQ655400 UEM655400 UOI655400 UYE655400 VIA655400 VRW655400 WBS655400 WLO655400 WVK655400 C720936 IY720936 SU720936 ACQ720936 AMM720936 AWI720936 BGE720936 BQA720936 BZW720936 CJS720936 CTO720936 DDK720936 DNG720936 DXC720936 EGY720936 EQU720936 FAQ720936 FKM720936 FUI720936 GEE720936 GOA720936 GXW720936 HHS720936 HRO720936 IBK720936 ILG720936 IVC720936 JEY720936 JOU720936 JYQ720936 KIM720936 KSI720936 LCE720936 LMA720936 LVW720936 MFS720936 MPO720936 MZK720936 NJG720936 NTC720936 OCY720936 OMU720936 OWQ720936 PGM720936 PQI720936 QAE720936 QKA720936 QTW720936 RDS720936 RNO720936 RXK720936 SHG720936 SRC720936 TAY720936 TKU720936 TUQ720936 UEM720936 UOI720936 UYE720936 VIA720936 VRW720936 WBS720936 WLO720936 WVK720936 C786472 IY786472 SU786472 ACQ786472 AMM786472 AWI786472 BGE786472 BQA786472 BZW786472 CJS786472 CTO786472 DDK786472 DNG786472 DXC786472 EGY786472 EQU786472 FAQ786472 FKM786472 FUI786472 GEE786472 GOA786472 GXW786472 HHS786472 HRO786472 IBK786472 ILG786472 IVC786472 JEY786472 JOU786472 JYQ786472 KIM786472 KSI786472 LCE786472 LMA786472 LVW786472 MFS786472 MPO786472 MZK786472 NJG786472 NTC786472 OCY786472 OMU786472 OWQ786472 PGM786472 PQI786472 QAE786472 QKA786472 QTW786472 RDS786472 RNO786472 RXK786472 SHG786472 SRC786472 TAY786472 TKU786472 TUQ786472 UEM786472 UOI786472 UYE786472 VIA786472 VRW786472 WBS786472 WLO786472 WVK786472 C852008 IY852008 SU852008 ACQ852008 AMM852008 AWI852008 BGE852008 BQA852008 BZW852008 CJS852008 CTO852008 DDK852008 DNG852008 DXC852008 EGY852008 EQU852008 FAQ852008 FKM852008 FUI852008 GEE852008 GOA852008 GXW852008 HHS852008 HRO852008 IBK852008 ILG852008 IVC852008 JEY852008 JOU852008 JYQ852008 KIM852008 KSI852008 LCE852008 LMA852008 LVW852008 MFS852008 MPO852008 MZK852008 NJG852008 NTC852008 OCY852008 OMU852008 OWQ852008 PGM852008 PQI852008 QAE852008 QKA852008 QTW852008 RDS852008 RNO852008 RXK852008 SHG852008 SRC852008 TAY852008 TKU852008 TUQ852008 UEM852008 UOI852008 UYE852008 VIA852008 VRW852008 WBS852008 WLO852008 WVK852008 C917544 IY917544 SU917544 ACQ917544 AMM917544 AWI917544 BGE917544 BQA917544 BZW917544 CJS917544 CTO917544 DDK917544 DNG917544 DXC917544 EGY917544 EQU917544 FAQ917544 FKM917544 FUI917544 GEE917544 GOA917544 GXW917544 HHS917544 HRO917544 IBK917544 ILG917544 IVC917544 JEY917544 JOU917544 JYQ917544 KIM917544 KSI917544 LCE917544 LMA917544 LVW917544 MFS917544 MPO917544 MZK917544 NJG917544 NTC917544 OCY917544 OMU917544 OWQ917544 PGM917544 PQI917544 QAE917544 QKA917544 QTW917544 RDS917544 RNO917544 RXK917544 SHG917544 SRC917544 TAY917544 TKU917544 TUQ917544 UEM917544 UOI917544 UYE917544 VIA917544 VRW917544 WBS917544 WLO917544 WVK917544 C983080 IY983080 SU983080 ACQ983080 AMM983080 AWI983080 BGE983080 BQA983080 BZW983080 CJS983080 CTO983080 DDK983080 DNG983080 DXC983080 EGY983080 EQU983080 FAQ983080 FKM983080 FUI983080 GEE983080 GOA983080 GXW983080 HHS983080 HRO983080 IBK983080 ILG983080 IVC983080 JEY983080 JOU983080 JYQ983080 KIM983080 KSI983080 LCE983080 LMA983080 LVW983080 MFS983080 MPO983080 MZK983080 NJG983080 NTC983080 OCY983080 OMU983080 OWQ983080 PGM983080 PQI983080 QAE983080 QKA983080 QTW983080 RDS983080 RNO983080 RXK983080 SHG983080 SRC983080 TAY983080 TKU983080 TUQ983080 UEM983080 UOI983080 UYE983080 VIA983080 VRW983080 WBS983080 WLO983080 WVK983080 C149" xr:uid="{717D1A08-CE30-4DC4-A5BC-BBD9EF98C7C3}"/>
    <dataValidation allowBlank="1" showInputMessage="1" showErrorMessage="1" prompt="Enter Number of Months reflected by W-2" sqref="G32:G33 JC32:JC33 SY32:SY33 ACU32:ACU33 AMQ32:AMQ33 AWM32:AWM33 BGI32:BGI33 BQE32:BQE33 CAA32:CAA33 CJW32:CJW33 CTS32:CTS33 DDO32:DDO33 DNK32:DNK33 DXG32:DXG33 EHC32:EHC33 EQY32:EQY33 FAU32:FAU33 FKQ32:FKQ33 FUM32:FUM33 GEI32:GEI33 GOE32:GOE33 GYA32:GYA33 HHW32:HHW33 HRS32:HRS33 IBO32:IBO33 ILK32:ILK33 IVG32:IVG33 JFC32:JFC33 JOY32:JOY33 JYU32:JYU33 KIQ32:KIQ33 KSM32:KSM33 LCI32:LCI33 LME32:LME33 LWA32:LWA33 MFW32:MFW33 MPS32:MPS33 MZO32:MZO33 NJK32:NJK33 NTG32:NTG33 ODC32:ODC33 OMY32:OMY33 OWU32:OWU33 PGQ32:PGQ33 PQM32:PQM33 QAI32:QAI33 QKE32:QKE33 QUA32:QUA33 RDW32:RDW33 RNS32:RNS33 RXO32:RXO33 SHK32:SHK33 SRG32:SRG33 TBC32:TBC33 TKY32:TKY33 TUU32:TUU33 UEQ32:UEQ33 UOM32:UOM33 UYI32:UYI33 VIE32:VIE33 VSA32:VSA33 WBW32:WBW33 WLS32:WLS33 WVO32:WVO33 G65568:G65569 JC65568:JC65569 SY65568:SY65569 ACU65568:ACU65569 AMQ65568:AMQ65569 AWM65568:AWM65569 BGI65568:BGI65569 BQE65568:BQE65569 CAA65568:CAA65569 CJW65568:CJW65569 CTS65568:CTS65569 DDO65568:DDO65569 DNK65568:DNK65569 DXG65568:DXG65569 EHC65568:EHC65569 EQY65568:EQY65569 FAU65568:FAU65569 FKQ65568:FKQ65569 FUM65568:FUM65569 GEI65568:GEI65569 GOE65568:GOE65569 GYA65568:GYA65569 HHW65568:HHW65569 HRS65568:HRS65569 IBO65568:IBO65569 ILK65568:ILK65569 IVG65568:IVG65569 JFC65568:JFC65569 JOY65568:JOY65569 JYU65568:JYU65569 KIQ65568:KIQ65569 KSM65568:KSM65569 LCI65568:LCI65569 LME65568:LME65569 LWA65568:LWA65569 MFW65568:MFW65569 MPS65568:MPS65569 MZO65568:MZO65569 NJK65568:NJK65569 NTG65568:NTG65569 ODC65568:ODC65569 OMY65568:OMY65569 OWU65568:OWU65569 PGQ65568:PGQ65569 PQM65568:PQM65569 QAI65568:QAI65569 QKE65568:QKE65569 QUA65568:QUA65569 RDW65568:RDW65569 RNS65568:RNS65569 RXO65568:RXO65569 SHK65568:SHK65569 SRG65568:SRG65569 TBC65568:TBC65569 TKY65568:TKY65569 TUU65568:TUU65569 UEQ65568:UEQ65569 UOM65568:UOM65569 UYI65568:UYI65569 VIE65568:VIE65569 VSA65568:VSA65569 WBW65568:WBW65569 WLS65568:WLS65569 WVO65568:WVO65569 G131104:G131105 JC131104:JC131105 SY131104:SY131105 ACU131104:ACU131105 AMQ131104:AMQ131105 AWM131104:AWM131105 BGI131104:BGI131105 BQE131104:BQE131105 CAA131104:CAA131105 CJW131104:CJW131105 CTS131104:CTS131105 DDO131104:DDO131105 DNK131104:DNK131105 DXG131104:DXG131105 EHC131104:EHC131105 EQY131104:EQY131105 FAU131104:FAU131105 FKQ131104:FKQ131105 FUM131104:FUM131105 GEI131104:GEI131105 GOE131104:GOE131105 GYA131104:GYA131105 HHW131104:HHW131105 HRS131104:HRS131105 IBO131104:IBO131105 ILK131104:ILK131105 IVG131104:IVG131105 JFC131104:JFC131105 JOY131104:JOY131105 JYU131104:JYU131105 KIQ131104:KIQ131105 KSM131104:KSM131105 LCI131104:LCI131105 LME131104:LME131105 LWA131104:LWA131105 MFW131104:MFW131105 MPS131104:MPS131105 MZO131104:MZO131105 NJK131104:NJK131105 NTG131104:NTG131105 ODC131104:ODC131105 OMY131104:OMY131105 OWU131104:OWU131105 PGQ131104:PGQ131105 PQM131104:PQM131105 QAI131104:QAI131105 QKE131104:QKE131105 QUA131104:QUA131105 RDW131104:RDW131105 RNS131104:RNS131105 RXO131104:RXO131105 SHK131104:SHK131105 SRG131104:SRG131105 TBC131104:TBC131105 TKY131104:TKY131105 TUU131104:TUU131105 UEQ131104:UEQ131105 UOM131104:UOM131105 UYI131104:UYI131105 VIE131104:VIE131105 VSA131104:VSA131105 WBW131104:WBW131105 WLS131104:WLS131105 WVO131104:WVO131105 G196640:G196641 JC196640:JC196641 SY196640:SY196641 ACU196640:ACU196641 AMQ196640:AMQ196641 AWM196640:AWM196641 BGI196640:BGI196641 BQE196640:BQE196641 CAA196640:CAA196641 CJW196640:CJW196641 CTS196640:CTS196641 DDO196640:DDO196641 DNK196640:DNK196641 DXG196640:DXG196641 EHC196640:EHC196641 EQY196640:EQY196641 FAU196640:FAU196641 FKQ196640:FKQ196641 FUM196640:FUM196641 GEI196640:GEI196641 GOE196640:GOE196641 GYA196640:GYA196641 HHW196640:HHW196641 HRS196640:HRS196641 IBO196640:IBO196641 ILK196640:ILK196641 IVG196640:IVG196641 JFC196640:JFC196641 JOY196640:JOY196641 JYU196640:JYU196641 KIQ196640:KIQ196641 KSM196640:KSM196641 LCI196640:LCI196641 LME196640:LME196641 LWA196640:LWA196641 MFW196640:MFW196641 MPS196640:MPS196641 MZO196640:MZO196641 NJK196640:NJK196641 NTG196640:NTG196641 ODC196640:ODC196641 OMY196640:OMY196641 OWU196640:OWU196641 PGQ196640:PGQ196641 PQM196640:PQM196641 QAI196640:QAI196641 QKE196640:QKE196641 QUA196640:QUA196641 RDW196640:RDW196641 RNS196640:RNS196641 RXO196640:RXO196641 SHK196640:SHK196641 SRG196640:SRG196641 TBC196640:TBC196641 TKY196640:TKY196641 TUU196640:TUU196641 UEQ196640:UEQ196641 UOM196640:UOM196641 UYI196640:UYI196641 VIE196640:VIE196641 VSA196640:VSA196641 WBW196640:WBW196641 WLS196640:WLS196641 WVO196640:WVO196641 G262176:G262177 JC262176:JC262177 SY262176:SY262177 ACU262176:ACU262177 AMQ262176:AMQ262177 AWM262176:AWM262177 BGI262176:BGI262177 BQE262176:BQE262177 CAA262176:CAA262177 CJW262176:CJW262177 CTS262176:CTS262177 DDO262176:DDO262177 DNK262176:DNK262177 DXG262176:DXG262177 EHC262176:EHC262177 EQY262176:EQY262177 FAU262176:FAU262177 FKQ262176:FKQ262177 FUM262176:FUM262177 GEI262176:GEI262177 GOE262176:GOE262177 GYA262176:GYA262177 HHW262176:HHW262177 HRS262176:HRS262177 IBO262176:IBO262177 ILK262176:ILK262177 IVG262176:IVG262177 JFC262176:JFC262177 JOY262176:JOY262177 JYU262176:JYU262177 KIQ262176:KIQ262177 KSM262176:KSM262177 LCI262176:LCI262177 LME262176:LME262177 LWA262176:LWA262177 MFW262176:MFW262177 MPS262176:MPS262177 MZO262176:MZO262177 NJK262176:NJK262177 NTG262176:NTG262177 ODC262176:ODC262177 OMY262176:OMY262177 OWU262176:OWU262177 PGQ262176:PGQ262177 PQM262176:PQM262177 QAI262176:QAI262177 QKE262176:QKE262177 QUA262176:QUA262177 RDW262176:RDW262177 RNS262176:RNS262177 RXO262176:RXO262177 SHK262176:SHK262177 SRG262176:SRG262177 TBC262176:TBC262177 TKY262176:TKY262177 TUU262176:TUU262177 UEQ262176:UEQ262177 UOM262176:UOM262177 UYI262176:UYI262177 VIE262176:VIE262177 VSA262176:VSA262177 WBW262176:WBW262177 WLS262176:WLS262177 WVO262176:WVO262177 G327712:G327713 JC327712:JC327713 SY327712:SY327713 ACU327712:ACU327713 AMQ327712:AMQ327713 AWM327712:AWM327713 BGI327712:BGI327713 BQE327712:BQE327713 CAA327712:CAA327713 CJW327712:CJW327713 CTS327712:CTS327713 DDO327712:DDO327713 DNK327712:DNK327713 DXG327712:DXG327713 EHC327712:EHC327713 EQY327712:EQY327713 FAU327712:FAU327713 FKQ327712:FKQ327713 FUM327712:FUM327713 GEI327712:GEI327713 GOE327712:GOE327713 GYA327712:GYA327713 HHW327712:HHW327713 HRS327712:HRS327713 IBO327712:IBO327713 ILK327712:ILK327713 IVG327712:IVG327713 JFC327712:JFC327713 JOY327712:JOY327713 JYU327712:JYU327713 KIQ327712:KIQ327713 KSM327712:KSM327713 LCI327712:LCI327713 LME327712:LME327713 LWA327712:LWA327713 MFW327712:MFW327713 MPS327712:MPS327713 MZO327712:MZO327713 NJK327712:NJK327713 NTG327712:NTG327713 ODC327712:ODC327713 OMY327712:OMY327713 OWU327712:OWU327713 PGQ327712:PGQ327713 PQM327712:PQM327713 QAI327712:QAI327713 QKE327712:QKE327713 QUA327712:QUA327713 RDW327712:RDW327713 RNS327712:RNS327713 RXO327712:RXO327713 SHK327712:SHK327713 SRG327712:SRG327713 TBC327712:TBC327713 TKY327712:TKY327713 TUU327712:TUU327713 UEQ327712:UEQ327713 UOM327712:UOM327713 UYI327712:UYI327713 VIE327712:VIE327713 VSA327712:VSA327713 WBW327712:WBW327713 WLS327712:WLS327713 WVO327712:WVO327713 G393248:G393249 JC393248:JC393249 SY393248:SY393249 ACU393248:ACU393249 AMQ393248:AMQ393249 AWM393248:AWM393249 BGI393248:BGI393249 BQE393248:BQE393249 CAA393248:CAA393249 CJW393248:CJW393249 CTS393248:CTS393249 DDO393248:DDO393249 DNK393248:DNK393249 DXG393248:DXG393249 EHC393248:EHC393249 EQY393248:EQY393249 FAU393248:FAU393249 FKQ393248:FKQ393249 FUM393248:FUM393249 GEI393248:GEI393249 GOE393248:GOE393249 GYA393248:GYA393249 HHW393248:HHW393249 HRS393248:HRS393249 IBO393248:IBO393249 ILK393248:ILK393249 IVG393248:IVG393249 JFC393248:JFC393249 JOY393248:JOY393249 JYU393248:JYU393249 KIQ393248:KIQ393249 KSM393248:KSM393249 LCI393248:LCI393249 LME393248:LME393249 LWA393248:LWA393249 MFW393248:MFW393249 MPS393248:MPS393249 MZO393248:MZO393249 NJK393248:NJK393249 NTG393248:NTG393249 ODC393248:ODC393249 OMY393248:OMY393249 OWU393248:OWU393249 PGQ393248:PGQ393249 PQM393248:PQM393249 QAI393248:QAI393249 QKE393248:QKE393249 QUA393248:QUA393249 RDW393248:RDW393249 RNS393248:RNS393249 RXO393248:RXO393249 SHK393248:SHK393249 SRG393248:SRG393249 TBC393248:TBC393249 TKY393248:TKY393249 TUU393248:TUU393249 UEQ393248:UEQ393249 UOM393248:UOM393249 UYI393248:UYI393249 VIE393248:VIE393249 VSA393248:VSA393249 WBW393248:WBW393249 WLS393248:WLS393249 WVO393248:WVO393249 G458784:G458785 JC458784:JC458785 SY458784:SY458785 ACU458784:ACU458785 AMQ458784:AMQ458785 AWM458784:AWM458785 BGI458784:BGI458785 BQE458784:BQE458785 CAA458784:CAA458785 CJW458784:CJW458785 CTS458784:CTS458785 DDO458784:DDO458785 DNK458784:DNK458785 DXG458784:DXG458785 EHC458784:EHC458785 EQY458784:EQY458785 FAU458784:FAU458785 FKQ458784:FKQ458785 FUM458784:FUM458785 GEI458784:GEI458785 GOE458784:GOE458785 GYA458784:GYA458785 HHW458784:HHW458785 HRS458784:HRS458785 IBO458784:IBO458785 ILK458784:ILK458785 IVG458784:IVG458785 JFC458784:JFC458785 JOY458784:JOY458785 JYU458784:JYU458785 KIQ458784:KIQ458785 KSM458784:KSM458785 LCI458784:LCI458785 LME458784:LME458785 LWA458784:LWA458785 MFW458784:MFW458785 MPS458784:MPS458785 MZO458784:MZO458785 NJK458784:NJK458785 NTG458784:NTG458785 ODC458784:ODC458785 OMY458784:OMY458785 OWU458784:OWU458785 PGQ458784:PGQ458785 PQM458784:PQM458785 QAI458784:QAI458785 QKE458784:QKE458785 QUA458784:QUA458785 RDW458784:RDW458785 RNS458784:RNS458785 RXO458784:RXO458785 SHK458784:SHK458785 SRG458784:SRG458785 TBC458784:TBC458785 TKY458784:TKY458785 TUU458784:TUU458785 UEQ458784:UEQ458785 UOM458784:UOM458785 UYI458784:UYI458785 VIE458784:VIE458785 VSA458784:VSA458785 WBW458784:WBW458785 WLS458784:WLS458785 WVO458784:WVO458785 G524320:G524321 JC524320:JC524321 SY524320:SY524321 ACU524320:ACU524321 AMQ524320:AMQ524321 AWM524320:AWM524321 BGI524320:BGI524321 BQE524320:BQE524321 CAA524320:CAA524321 CJW524320:CJW524321 CTS524320:CTS524321 DDO524320:DDO524321 DNK524320:DNK524321 DXG524320:DXG524321 EHC524320:EHC524321 EQY524320:EQY524321 FAU524320:FAU524321 FKQ524320:FKQ524321 FUM524320:FUM524321 GEI524320:GEI524321 GOE524320:GOE524321 GYA524320:GYA524321 HHW524320:HHW524321 HRS524320:HRS524321 IBO524320:IBO524321 ILK524320:ILK524321 IVG524320:IVG524321 JFC524320:JFC524321 JOY524320:JOY524321 JYU524320:JYU524321 KIQ524320:KIQ524321 KSM524320:KSM524321 LCI524320:LCI524321 LME524320:LME524321 LWA524320:LWA524321 MFW524320:MFW524321 MPS524320:MPS524321 MZO524320:MZO524321 NJK524320:NJK524321 NTG524320:NTG524321 ODC524320:ODC524321 OMY524320:OMY524321 OWU524320:OWU524321 PGQ524320:PGQ524321 PQM524320:PQM524321 QAI524320:QAI524321 QKE524320:QKE524321 QUA524320:QUA524321 RDW524320:RDW524321 RNS524320:RNS524321 RXO524320:RXO524321 SHK524320:SHK524321 SRG524320:SRG524321 TBC524320:TBC524321 TKY524320:TKY524321 TUU524320:TUU524321 UEQ524320:UEQ524321 UOM524320:UOM524321 UYI524320:UYI524321 VIE524320:VIE524321 VSA524320:VSA524321 WBW524320:WBW524321 WLS524320:WLS524321 WVO524320:WVO524321 G589856:G589857 JC589856:JC589857 SY589856:SY589857 ACU589856:ACU589857 AMQ589856:AMQ589857 AWM589856:AWM589857 BGI589856:BGI589857 BQE589856:BQE589857 CAA589856:CAA589857 CJW589856:CJW589857 CTS589856:CTS589857 DDO589856:DDO589857 DNK589856:DNK589857 DXG589856:DXG589857 EHC589856:EHC589857 EQY589856:EQY589857 FAU589856:FAU589857 FKQ589856:FKQ589857 FUM589856:FUM589857 GEI589856:GEI589857 GOE589856:GOE589857 GYA589856:GYA589857 HHW589856:HHW589857 HRS589856:HRS589857 IBO589856:IBO589857 ILK589856:ILK589857 IVG589856:IVG589857 JFC589856:JFC589857 JOY589856:JOY589857 JYU589856:JYU589857 KIQ589856:KIQ589857 KSM589856:KSM589857 LCI589856:LCI589857 LME589856:LME589857 LWA589856:LWA589857 MFW589856:MFW589857 MPS589856:MPS589857 MZO589856:MZO589857 NJK589856:NJK589857 NTG589856:NTG589857 ODC589856:ODC589857 OMY589856:OMY589857 OWU589856:OWU589857 PGQ589856:PGQ589857 PQM589856:PQM589857 QAI589856:QAI589857 QKE589856:QKE589857 QUA589856:QUA589857 RDW589856:RDW589857 RNS589856:RNS589857 RXO589856:RXO589857 SHK589856:SHK589857 SRG589856:SRG589857 TBC589856:TBC589857 TKY589856:TKY589857 TUU589856:TUU589857 UEQ589856:UEQ589857 UOM589856:UOM589857 UYI589856:UYI589857 VIE589856:VIE589857 VSA589856:VSA589857 WBW589856:WBW589857 WLS589856:WLS589857 WVO589856:WVO589857 G655392:G655393 JC655392:JC655393 SY655392:SY655393 ACU655392:ACU655393 AMQ655392:AMQ655393 AWM655392:AWM655393 BGI655392:BGI655393 BQE655392:BQE655393 CAA655392:CAA655393 CJW655392:CJW655393 CTS655392:CTS655393 DDO655392:DDO655393 DNK655392:DNK655393 DXG655392:DXG655393 EHC655392:EHC655393 EQY655392:EQY655393 FAU655392:FAU655393 FKQ655392:FKQ655393 FUM655392:FUM655393 GEI655392:GEI655393 GOE655392:GOE655393 GYA655392:GYA655393 HHW655392:HHW655393 HRS655392:HRS655393 IBO655392:IBO655393 ILK655392:ILK655393 IVG655392:IVG655393 JFC655392:JFC655393 JOY655392:JOY655393 JYU655392:JYU655393 KIQ655392:KIQ655393 KSM655392:KSM655393 LCI655392:LCI655393 LME655392:LME655393 LWA655392:LWA655393 MFW655392:MFW655393 MPS655392:MPS655393 MZO655392:MZO655393 NJK655392:NJK655393 NTG655392:NTG655393 ODC655392:ODC655393 OMY655392:OMY655393 OWU655392:OWU655393 PGQ655392:PGQ655393 PQM655392:PQM655393 QAI655392:QAI655393 QKE655392:QKE655393 QUA655392:QUA655393 RDW655392:RDW655393 RNS655392:RNS655393 RXO655392:RXO655393 SHK655392:SHK655393 SRG655392:SRG655393 TBC655392:TBC655393 TKY655392:TKY655393 TUU655392:TUU655393 UEQ655392:UEQ655393 UOM655392:UOM655393 UYI655392:UYI655393 VIE655392:VIE655393 VSA655392:VSA655393 WBW655392:WBW655393 WLS655392:WLS655393 WVO655392:WVO655393 G720928:G720929 JC720928:JC720929 SY720928:SY720929 ACU720928:ACU720929 AMQ720928:AMQ720929 AWM720928:AWM720929 BGI720928:BGI720929 BQE720928:BQE720929 CAA720928:CAA720929 CJW720928:CJW720929 CTS720928:CTS720929 DDO720928:DDO720929 DNK720928:DNK720929 DXG720928:DXG720929 EHC720928:EHC720929 EQY720928:EQY720929 FAU720928:FAU720929 FKQ720928:FKQ720929 FUM720928:FUM720929 GEI720928:GEI720929 GOE720928:GOE720929 GYA720928:GYA720929 HHW720928:HHW720929 HRS720928:HRS720929 IBO720928:IBO720929 ILK720928:ILK720929 IVG720928:IVG720929 JFC720928:JFC720929 JOY720928:JOY720929 JYU720928:JYU720929 KIQ720928:KIQ720929 KSM720928:KSM720929 LCI720928:LCI720929 LME720928:LME720929 LWA720928:LWA720929 MFW720928:MFW720929 MPS720928:MPS720929 MZO720928:MZO720929 NJK720928:NJK720929 NTG720928:NTG720929 ODC720928:ODC720929 OMY720928:OMY720929 OWU720928:OWU720929 PGQ720928:PGQ720929 PQM720928:PQM720929 QAI720928:QAI720929 QKE720928:QKE720929 QUA720928:QUA720929 RDW720928:RDW720929 RNS720928:RNS720929 RXO720928:RXO720929 SHK720928:SHK720929 SRG720928:SRG720929 TBC720928:TBC720929 TKY720928:TKY720929 TUU720928:TUU720929 UEQ720928:UEQ720929 UOM720928:UOM720929 UYI720928:UYI720929 VIE720928:VIE720929 VSA720928:VSA720929 WBW720928:WBW720929 WLS720928:WLS720929 WVO720928:WVO720929 G786464:G786465 JC786464:JC786465 SY786464:SY786465 ACU786464:ACU786465 AMQ786464:AMQ786465 AWM786464:AWM786465 BGI786464:BGI786465 BQE786464:BQE786465 CAA786464:CAA786465 CJW786464:CJW786465 CTS786464:CTS786465 DDO786464:DDO786465 DNK786464:DNK786465 DXG786464:DXG786465 EHC786464:EHC786465 EQY786464:EQY786465 FAU786464:FAU786465 FKQ786464:FKQ786465 FUM786464:FUM786465 GEI786464:GEI786465 GOE786464:GOE786465 GYA786464:GYA786465 HHW786464:HHW786465 HRS786464:HRS786465 IBO786464:IBO786465 ILK786464:ILK786465 IVG786464:IVG786465 JFC786464:JFC786465 JOY786464:JOY786465 JYU786464:JYU786465 KIQ786464:KIQ786465 KSM786464:KSM786465 LCI786464:LCI786465 LME786464:LME786465 LWA786464:LWA786465 MFW786464:MFW786465 MPS786464:MPS786465 MZO786464:MZO786465 NJK786464:NJK786465 NTG786464:NTG786465 ODC786464:ODC786465 OMY786464:OMY786465 OWU786464:OWU786465 PGQ786464:PGQ786465 PQM786464:PQM786465 QAI786464:QAI786465 QKE786464:QKE786465 QUA786464:QUA786465 RDW786464:RDW786465 RNS786464:RNS786465 RXO786464:RXO786465 SHK786464:SHK786465 SRG786464:SRG786465 TBC786464:TBC786465 TKY786464:TKY786465 TUU786464:TUU786465 UEQ786464:UEQ786465 UOM786464:UOM786465 UYI786464:UYI786465 VIE786464:VIE786465 VSA786464:VSA786465 WBW786464:WBW786465 WLS786464:WLS786465 WVO786464:WVO786465 G852000:G852001 JC852000:JC852001 SY852000:SY852001 ACU852000:ACU852001 AMQ852000:AMQ852001 AWM852000:AWM852001 BGI852000:BGI852001 BQE852000:BQE852001 CAA852000:CAA852001 CJW852000:CJW852001 CTS852000:CTS852001 DDO852000:DDO852001 DNK852000:DNK852001 DXG852000:DXG852001 EHC852000:EHC852001 EQY852000:EQY852001 FAU852000:FAU852001 FKQ852000:FKQ852001 FUM852000:FUM852001 GEI852000:GEI852001 GOE852000:GOE852001 GYA852000:GYA852001 HHW852000:HHW852001 HRS852000:HRS852001 IBO852000:IBO852001 ILK852000:ILK852001 IVG852000:IVG852001 JFC852000:JFC852001 JOY852000:JOY852001 JYU852000:JYU852001 KIQ852000:KIQ852001 KSM852000:KSM852001 LCI852000:LCI852001 LME852000:LME852001 LWA852000:LWA852001 MFW852000:MFW852001 MPS852000:MPS852001 MZO852000:MZO852001 NJK852000:NJK852001 NTG852000:NTG852001 ODC852000:ODC852001 OMY852000:OMY852001 OWU852000:OWU852001 PGQ852000:PGQ852001 PQM852000:PQM852001 QAI852000:QAI852001 QKE852000:QKE852001 QUA852000:QUA852001 RDW852000:RDW852001 RNS852000:RNS852001 RXO852000:RXO852001 SHK852000:SHK852001 SRG852000:SRG852001 TBC852000:TBC852001 TKY852000:TKY852001 TUU852000:TUU852001 UEQ852000:UEQ852001 UOM852000:UOM852001 UYI852000:UYI852001 VIE852000:VIE852001 VSA852000:VSA852001 WBW852000:WBW852001 WLS852000:WLS852001 WVO852000:WVO852001 G917536:G917537 JC917536:JC917537 SY917536:SY917537 ACU917536:ACU917537 AMQ917536:AMQ917537 AWM917536:AWM917537 BGI917536:BGI917537 BQE917536:BQE917537 CAA917536:CAA917537 CJW917536:CJW917537 CTS917536:CTS917537 DDO917536:DDO917537 DNK917536:DNK917537 DXG917536:DXG917537 EHC917536:EHC917537 EQY917536:EQY917537 FAU917536:FAU917537 FKQ917536:FKQ917537 FUM917536:FUM917537 GEI917536:GEI917537 GOE917536:GOE917537 GYA917536:GYA917537 HHW917536:HHW917537 HRS917536:HRS917537 IBO917536:IBO917537 ILK917536:ILK917537 IVG917536:IVG917537 JFC917536:JFC917537 JOY917536:JOY917537 JYU917536:JYU917537 KIQ917536:KIQ917537 KSM917536:KSM917537 LCI917536:LCI917537 LME917536:LME917537 LWA917536:LWA917537 MFW917536:MFW917537 MPS917536:MPS917537 MZO917536:MZO917537 NJK917536:NJK917537 NTG917536:NTG917537 ODC917536:ODC917537 OMY917536:OMY917537 OWU917536:OWU917537 PGQ917536:PGQ917537 PQM917536:PQM917537 QAI917536:QAI917537 QKE917536:QKE917537 QUA917536:QUA917537 RDW917536:RDW917537 RNS917536:RNS917537 RXO917536:RXO917537 SHK917536:SHK917537 SRG917536:SRG917537 TBC917536:TBC917537 TKY917536:TKY917537 TUU917536:TUU917537 UEQ917536:UEQ917537 UOM917536:UOM917537 UYI917536:UYI917537 VIE917536:VIE917537 VSA917536:VSA917537 WBW917536:WBW917537 WLS917536:WLS917537 WVO917536:WVO917537 G983072:G983073 JC983072:JC983073 SY983072:SY983073 ACU983072:ACU983073 AMQ983072:AMQ983073 AWM983072:AWM983073 BGI983072:BGI983073 BQE983072:BQE983073 CAA983072:CAA983073 CJW983072:CJW983073 CTS983072:CTS983073 DDO983072:DDO983073 DNK983072:DNK983073 DXG983072:DXG983073 EHC983072:EHC983073 EQY983072:EQY983073 FAU983072:FAU983073 FKQ983072:FKQ983073 FUM983072:FUM983073 GEI983072:GEI983073 GOE983072:GOE983073 GYA983072:GYA983073 HHW983072:HHW983073 HRS983072:HRS983073 IBO983072:IBO983073 ILK983072:ILK983073 IVG983072:IVG983073 JFC983072:JFC983073 JOY983072:JOY983073 JYU983072:JYU983073 KIQ983072:KIQ983073 KSM983072:KSM983073 LCI983072:LCI983073 LME983072:LME983073 LWA983072:LWA983073 MFW983072:MFW983073 MPS983072:MPS983073 MZO983072:MZO983073 NJK983072:NJK983073 NTG983072:NTG983073 ODC983072:ODC983073 OMY983072:OMY983073 OWU983072:OWU983073 PGQ983072:PGQ983073 PQM983072:PQM983073 QAI983072:QAI983073 QKE983072:QKE983073 QUA983072:QUA983073 RDW983072:RDW983073 RNS983072:RNS983073 RXO983072:RXO983073 SHK983072:SHK983073 SRG983072:SRG983073 TBC983072:TBC983073 TKY983072:TKY983073 TUU983072:TUU983073 UEQ983072:UEQ983073 UOM983072:UOM983073 UYI983072:UYI983073 VIE983072:VIE983073 VSA983072:VSA983073 WBW983072:WBW983073 WLS983072:WLS983073 WVO983072:WVO983073 G141:G142" xr:uid="{310B4305-27DF-4D7E-9AF6-F108A8EA118F}"/>
    <dataValidation allowBlank="1" showInputMessage="1" showErrorMessage="1" prompt="Enter W-2 Income" sqref="C32:C33 IY32:IY33 SU32:SU33 ACQ32:ACQ33 AMM32:AMM33 AWI32:AWI33 BGE32:BGE33 BQA32:BQA33 BZW32:BZW33 CJS32:CJS33 CTO32:CTO33 DDK32:DDK33 DNG32:DNG33 DXC32:DXC33 EGY32:EGY33 EQU32:EQU33 FAQ32:FAQ33 FKM32:FKM33 FUI32:FUI33 GEE32:GEE33 GOA32:GOA33 GXW32:GXW33 HHS32:HHS33 HRO32:HRO33 IBK32:IBK33 ILG32:ILG33 IVC32:IVC33 JEY32:JEY33 JOU32:JOU33 JYQ32:JYQ33 KIM32:KIM33 KSI32:KSI33 LCE32:LCE33 LMA32:LMA33 LVW32:LVW33 MFS32:MFS33 MPO32:MPO33 MZK32:MZK33 NJG32:NJG33 NTC32:NTC33 OCY32:OCY33 OMU32:OMU33 OWQ32:OWQ33 PGM32:PGM33 PQI32:PQI33 QAE32:QAE33 QKA32:QKA33 QTW32:QTW33 RDS32:RDS33 RNO32:RNO33 RXK32:RXK33 SHG32:SHG33 SRC32:SRC33 TAY32:TAY33 TKU32:TKU33 TUQ32:TUQ33 UEM32:UEM33 UOI32:UOI33 UYE32:UYE33 VIA32:VIA33 VRW32:VRW33 WBS32:WBS33 WLO32:WLO33 WVK32:WVK33 C65568:C65569 IY65568:IY65569 SU65568:SU65569 ACQ65568:ACQ65569 AMM65568:AMM65569 AWI65568:AWI65569 BGE65568:BGE65569 BQA65568:BQA65569 BZW65568:BZW65569 CJS65568:CJS65569 CTO65568:CTO65569 DDK65568:DDK65569 DNG65568:DNG65569 DXC65568:DXC65569 EGY65568:EGY65569 EQU65568:EQU65569 FAQ65568:FAQ65569 FKM65568:FKM65569 FUI65568:FUI65569 GEE65568:GEE65569 GOA65568:GOA65569 GXW65568:GXW65569 HHS65568:HHS65569 HRO65568:HRO65569 IBK65568:IBK65569 ILG65568:ILG65569 IVC65568:IVC65569 JEY65568:JEY65569 JOU65568:JOU65569 JYQ65568:JYQ65569 KIM65568:KIM65569 KSI65568:KSI65569 LCE65568:LCE65569 LMA65568:LMA65569 LVW65568:LVW65569 MFS65568:MFS65569 MPO65568:MPO65569 MZK65568:MZK65569 NJG65568:NJG65569 NTC65568:NTC65569 OCY65568:OCY65569 OMU65568:OMU65569 OWQ65568:OWQ65569 PGM65568:PGM65569 PQI65568:PQI65569 QAE65568:QAE65569 QKA65568:QKA65569 QTW65568:QTW65569 RDS65568:RDS65569 RNO65568:RNO65569 RXK65568:RXK65569 SHG65568:SHG65569 SRC65568:SRC65569 TAY65568:TAY65569 TKU65568:TKU65569 TUQ65568:TUQ65569 UEM65568:UEM65569 UOI65568:UOI65569 UYE65568:UYE65569 VIA65568:VIA65569 VRW65568:VRW65569 WBS65568:WBS65569 WLO65568:WLO65569 WVK65568:WVK65569 C131104:C131105 IY131104:IY131105 SU131104:SU131105 ACQ131104:ACQ131105 AMM131104:AMM131105 AWI131104:AWI131105 BGE131104:BGE131105 BQA131104:BQA131105 BZW131104:BZW131105 CJS131104:CJS131105 CTO131104:CTO131105 DDK131104:DDK131105 DNG131104:DNG131105 DXC131104:DXC131105 EGY131104:EGY131105 EQU131104:EQU131105 FAQ131104:FAQ131105 FKM131104:FKM131105 FUI131104:FUI131105 GEE131104:GEE131105 GOA131104:GOA131105 GXW131104:GXW131105 HHS131104:HHS131105 HRO131104:HRO131105 IBK131104:IBK131105 ILG131104:ILG131105 IVC131104:IVC131105 JEY131104:JEY131105 JOU131104:JOU131105 JYQ131104:JYQ131105 KIM131104:KIM131105 KSI131104:KSI131105 LCE131104:LCE131105 LMA131104:LMA131105 LVW131104:LVW131105 MFS131104:MFS131105 MPO131104:MPO131105 MZK131104:MZK131105 NJG131104:NJG131105 NTC131104:NTC131105 OCY131104:OCY131105 OMU131104:OMU131105 OWQ131104:OWQ131105 PGM131104:PGM131105 PQI131104:PQI131105 QAE131104:QAE131105 QKA131104:QKA131105 QTW131104:QTW131105 RDS131104:RDS131105 RNO131104:RNO131105 RXK131104:RXK131105 SHG131104:SHG131105 SRC131104:SRC131105 TAY131104:TAY131105 TKU131104:TKU131105 TUQ131104:TUQ131105 UEM131104:UEM131105 UOI131104:UOI131105 UYE131104:UYE131105 VIA131104:VIA131105 VRW131104:VRW131105 WBS131104:WBS131105 WLO131104:WLO131105 WVK131104:WVK131105 C196640:C196641 IY196640:IY196641 SU196640:SU196641 ACQ196640:ACQ196641 AMM196640:AMM196641 AWI196640:AWI196641 BGE196640:BGE196641 BQA196640:BQA196641 BZW196640:BZW196641 CJS196640:CJS196641 CTO196640:CTO196641 DDK196640:DDK196641 DNG196640:DNG196641 DXC196640:DXC196641 EGY196640:EGY196641 EQU196640:EQU196641 FAQ196640:FAQ196641 FKM196640:FKM196641 FUI196640:FUI196641 GEE196640:GEE196641 GOA196640:GOA196641 GXW196640:GXW196641 HHS196640:HHS196641 HRO196640:HRO196641 IBK196640:IBK196641 ILG196640:ILG196641 IVC196640:IVC196641 JEY196640:JEY196641 JOU196640:JOU196641 JYQ196640:JYQ196641 KIM196640:KIM196641 KSI196640:KSI196641 LCE196640:LCE196641 LMA196640:LMA196641 LVW196640:LVW196641 MFS196640:MFS196641 MPO196640:MPO196641 MZK196640:MZK196641 NJG196640:NJG196641 NTC196640:NTC196641 OCY196640:OCY196641 OMU196640:OMU196641 OWQ196640:OWQ196641 PGM196640:PGM196641 PQI196640:PQI196641 QAE196640:QAE196641 QKA196640:QKA196641 QTW196640:QTW196641 RDS196640:RDS196641 RNO196640:RNO196641 RXK196640:RXK196641 SHG196640:SHG196641 SRC196640:SRC196641 TAY196640:TAY196641 TKU196640:TKU196641 TUQ196640:TUQ196641 UEM196640:UEM196641 UOI196640:UOI196641 UYE196640:UYE196641 VIA196640:VIA196641 VRW196640:VRW196641 WBS196640:WBS196641 WLO196640:WLO196641 WVK196640:WVK196641 C262176:C262177 IY262176:IY262177 SU262176:SU262177 ACQ262176:ACQ262177 AMM262176:AMM262177 AWI262176:AWI262177 BGE262176:BGE262177 BQA262176:BQA262177 BZW262176:BZW262177 CJS262176:CJS262177 CTO262176:CTO262177 DDK262176:DDK262177 DNG262176:DNG262177 DXC262176:DXC262177 EGY262176:EGY262177 EQU262176:EQU262177 FAQ262176:FAQ262177 FKM262176:FKM262177 FUI262176:FUI262177 GEE262176:GEE262177 GOA262176:GOA262177 GXW262176:GXW262177 HHS262176:HHS262177 HRO262176:HRO262177 IBK262176:IBK262177 ILG262176:ILG262177 IVC262176:IVC262177 JEY262176:JEY262177 JOU262176:JOU262177 JYQ262176:JYQ262177 KIM262176:KIM262177 KSI262176:KSI262177 LCE262176:LCE262177 LMA262176:LMA262177 LVW262176:LVW262177 MFS262176:MFS262177 MPO262176:MPO262177 MZK262176:MZK262177 NJG262176:NJG262177 NTC262176:NTC262177 OCY262176:OCY262177 OMU262176:OMU262177 OWQ262176:OWQ262177 PGM262176:PGM262177 PQI262176:PQI262177 QAE262176:QAE262177 QKA262176:QKA262177 QTW262176:QTW262177 RDS262176:RDS262177 RNO262176:RNO262177 RXK262176:RXK262177 SHG262176:SHG262177 SRC262176:SRC262177 TAY262176:TAY262177 TKU262176:TKU262177 TUQ262176:TUQ262177 UEM262176:UEM262177 UOI262176:UOI262177 UYE262176:UYE262177 VIA262176:VIA262177 VRW262176:VRW262177 WBS262176:WBS262177 WLO262176:WLO262177 WVK262176:WVK262177 C327712:C327713 IY327712:IY327713 SU327712:SU327713 ACQ327712:ACQ327713 AMM327712:AMM327713 AWI327712:AWI327713 BGE327712:BGE327713 BQA327712:BQA327713 BZW327712:BZW327713 CJS327712:CJS327713 CTO327712:CTO327713 DDK327712:DDK327713 DNG327712:DNG327713 DXC327712:DXC327713 EGY327712:EGY327713 EQU327712:EQU327713 FAQ327712:FAQ327713 FKM327712:FKM327713 FUI327712:FUI327713 GEE327712:GEE327713 GOA327712:GOA327713 GXW327712:GXW327713 HHS327712:HHS327713 HRO327712:HRO327713 IBK327712:IBK327713 ILG327712:ILG327713 IVC327712:IVC327713 JEY327712:JEY327713 JOU327712:JOU327713 JYQ327712:JYQ327713 KIM327712:KIM327713 KSI327712:KSI327713 LCE327712:LCE327713 LMA327712:LMA327713 LVW327712:LVW327713 MFS327712:MFS327713 MPO327712:MPO327713 MZK327712:MZK327713 NJG327712:NJG327713 NTC327712:NTC327713 OCY327712:OCY327713 OMU327712:OMU327713 OWQ327712:OWQ327713 PGM327712:PGM327713 PQI327712:PQI327713 QAE327712:QAE327713 QKA327712:QKA327713 QTW327712:QTW327713 RDS327712:RDS327713 RNO327712:RNO327713 RXK327712:RXK327713 SHG327712:SHG327713 SRC327712:SRC327713 TAY327712:TAY327713 TKU327712:TKU327713 TUQ327712:TUQ327713 UEM327712:UEM327713 UOI327712:UOI327713 UYE327712:UYE327713 VIA327712:VIA327713 VRW327712:VRW327713 WBS327712:WBS327713 WLO327712:WLO327713 WVK327712:WVK327713 C393248:C393249 IY393248:IY393249 SU393248:SU393249 ACQ393248:ACQ393249 AMM393248:AMM393249 AWI393248:AWI393249 BGE393248:BGE393249 BQA393248:BQA393249 BZW393248:BZW393249 CJS393248:CJS393249 CTO393248:CTO393249 DDK393248:DDK393249 DNG393248:DNG393249 DXC393248:DXC393249 EGY393248:EGY393249 EQU393248:EQU393249 FAQ393248:FAQ393249 FKM393248:FKM393249 FUI393248:FUI393249 GEE393248:GEE393249 GOA393248:GOA393249 GXW393248:GXW393249 HHS393248:HHS393249 HRO393248:HRO393249 IBK393248:IBK393249 ILG393248:ILG393249 IVC393248:IVC393249 JEY393248:JEY393249 JOU393248:JOU393249 JYQ393248:JYQ393249 KIM393248:KIM393249 KSI393248:KSI393249 LCE393248:LCE393249 LMA393248:LMA393249 LVW393248:LVW393249 MFS393248:MFS393249 MPO393248:MPO393249 MZK393248:MZK393249 NJG393248:NJG393249 NTC393248:NTC393249 OCY393248:OCY393249 OMU393248:OMU393249 OWQ393248:OWQ393249 PGM393248:PGM393249 PQI393248:PQI393249 QAE393248:QAE393249 QKA393248:QKA393249 QTW393248:QTW393249 RDS393248:RDS393249 RNO393248:RNO393249 RXK393248:RXK393249 SHG393248:SHG393249 SRC393248:SRC393249 TAY393248:TAY393249 TKU393248:TKU393249 TUQ393248:TUQ393249 UEM393248:UEM393249 UOI393248:UOI393249 UYE393248:UYE393249 VIA393248:VIA393249 VRW393248:VRW393249 WBS393248:WBS393249 WLO393248:WLO393249 WVK393248:WVK393249 C458784:C458785 IY458784:IY458785 SU458784:SU458785 ACQ458784:ACQ458785 AMM458784:AMM458785 AWI458784:AWI458785 BGE458784:BGE458785 BQA458784:BQA458785 BZW458784:BZW458785 CJS458784:CJS458785 CTO458784:CTO458785 DDK458784:DDK458785 DNG458784:DNG458785 DXC458784:DXC458785 EGY458784:EGY458785 EQU458784:EQU458785 FAQ458784:FAQ458785 FKM458784:FKM458785 FUI458784:FUI458785 GEE458784:GEE458785 GOA458784:GOA458785 GXW458784:GXW458785 HHS458784:HHS458785 HRO458784:HRO458785 IBK458784:IBK458785 ILG458784:ILG458785 IVC458784:IVC458785 JEY458784:JEY458785 JOU458784:JOU458785 JYQ458784:JYQ458785 KIM458784:KIM458785 KSI458784:KSI458785 LCE458784:LCE458785 LMA458784:LMA458785 LVW458784:LVW458785 MFS458784:MFS458785 MPO458784:MPO458785 MZK458784:MZK458785 NJG458784:NJG458785 NTC458784:NTC458785 OCY458784:OCY458785 OMU458784:OMU458785 OWQ458784:OWQ458785 PGM458784:PGM458785 PQI458784:PQI458785 QAE458784:QAE458785 QKA458784:QKA458785 QTW458784:QTW458785 RDS458784:RDS458785 RNO458784:RNO458785 RXK458784:RXK458785 SHG458784:SHG458785 SRC458784:SRC458785 TAY458784:TAY458785 TKU458784:TKU458785 TUQ458784:TUQ458785 UEM458784:UEM458785 UOI458784:UOI458785 UYE458784:UYE458785 VIA458784:VIA458785 VRW458784:VRW458785 WBS458784:WBS458785 WLO458784:WLO458785 WVK458784:WVK458785 C524320:C524321 IY524320:IY524321 SU524320:SU524321 ACQ524320:ACQ524321 AMM524320:AMM524321 AWI524320:AWI524321 BGE524320:BGE524321 BQA524320:BQA524321 BZW524320:BZW524321 CJS524320:CJS524321 CTO524320:CTO524321 DDK524320:DDK524321 DNG524320:DNG524321 DXC524320:DXC524321 EGY524320:EGY524321 EQU524320:EQU524321 FAQ524320:FAQ524321 FKM524320:FKM524321 FUI524320:FUI524321 GEE524320:GEE524321 GOA524320:GOA524321 GXW524320:GXW524321 HHS524320:HHS524321 HRO524320:HRO524321 IBK524320:IBK524321 ILG524320:ILG524321 IVC524320:IVC524321 JEY524320:JEY524321 JOU524320:JOU524321 JYQ524320:JYQ524321 KIM524320:KIM524321 KSI524320:KSI524321 LCE524320:LCE524321 LMA524320:LMA524321 LVW524320:LVW524321 MFS524320:MFS524321 MPO524320:MPO524321 MZK524320:MZK524321 NJG524320:NJG524321 NTC524320:NTC524321 OCY524320:OCY524321 OMU524320:OMU524321 OWQ524320:OWQ524321 PGM524320:PGM524321 PQI524320:PQI524321 QAE524320:QAE524321 QKA524320:QKA524321 QTW524320:QTW524321 RDS524320:RDS524321 RNO524320:RNO524321 RXK524320:RXK524321 SHG524320:SHG524321 SRC524320:SRC524321 TAY524320:TAY524321 TKU524320:TKU524321 TUQ524320:TUQ524321 UEM524320:UEM524321 UOI524320:UOI524321 UYE524320:UYE524321 VIA524320:VIA524321 VRW524320:VRW524321 WBS524320:WBS524321 WLO524320:WLO524321 WVK524320:WVK524321 C589856:C589857 IY589856:IY589857 SU589856:SU589857 ACQ589856:ACQ589857 AMM589856:AMM589857 AWI589856:AWI589857 BGE589856:BGE589857 BQA589856:BQA589857 BZW589856:BZW589857 CJS589856:CJS589857 CTO589856:CTO589857 DDK589856:DDK589857 DNG589856:DNG589857 DXC589856:DXC589857 EGY589856:EGY589857 EQU589856:EQU589857 FAQ589856:FAQ589857 FKM589856:FKM589857 FUI589856:FUI589857 GEE589856:GEE589857 GOA589856:GOA589857 GXW589856:GXW589857 HHS589856:HHS589857 HRO589856:HRO589857 IBK589856:IBK589857 ILG589856:ILG589857 IVC589856:IVC589857 JEY589856:JEY589857 JOU589856:JOU589857 JYQ589856:JYQ589857 KIM589856:KIM589857 KSI589856:KSI589857 LCE589856:LCE589857 LMA589856:LMA589857 LVW589856:LVW589857 MFS589856:MFS589857 MPO589856:MPO589857 MZK589856:MZK589857 NJG589856:NJG589857 NTC589856:NTC589857 OCY589856:OCY589857 OMU589856:OMU589857 OWQ589856:OWQ589857 PGM589856:PGM589857 PQI589856:PQI589857 QAE589856:QAE589857 QKA589856:QKA589857 QTW589856:QTW589857 RDS589856:RDS589857 RNO589856:RNO589857 RXK589856:RXK589857 SHG589856:SHG589857 SRC589856:SRC589857 TAY589856:TAY589857 TKU589856:TKU589857 TUQ589856:TUQ589857 UEM589856:UEM589857 UOI589856:UOI589857 UYE589856:UYE589857 VIA589856:VIA589857 VRW589856:VRW589857 WBS589856:WBS589857 WLO589856:WLO589857 WVK589856:WVK589857 C655392:C655393 IY655392:IY655393 SU655392:SU655393 ACQ655392:ACQ655393 AMM655392:AMM655393 AWI655392:AWI655393 BGE655392:BGE655393 BQA655392:BQA655393 BZW655392:BZW655393 CJS655392:CJS655393 CTO655392:CTO655393 DDK655392:DDK655393 DNG655392:DNG655393 DXC655392:DXC655393 EGY655392:EGY655393 EQU655392:EQU655393 FAQ655392:FAQ655393 FKM655392:FKM655393 FUI655392:FUI655393 GEE655392:GEE655393 GOA655392:GOA655393 GXW655392:GXW655393 HHS655392:HHS655393 HRO655392:HRO655393 IBK655392:IBK655393 ILG655392:ILG655393 IVC655392:IVC655393 JEY655392:JEY655393 JOU655392:JOU655393 JYQ655392:JYQ655393 KIM655392:KIM655393 KSI655392:KSI655393 LCE655392:LCE655393 LMA655392:LMA655393 LVW655392:LVW655393 MFS655392:MFS655393 MPO655392:MPO655393 MZK655392:MZK655393 NJG655392:NJG655393 NTC655392:NTC655393 OCY655392:OCY655393 OMU655392:OMU655393 OWQ655392:OWQ655393 PGM655392:PGM655393 PQI655392:PQI655393 QAE655392:QAE655393 QKA655392:QKA655393 QTW655392:QTW655393 RDS655392:RDS655393 RNO655392:RNO655393 RXK655392:RXK655393 SHG655392:SHG655393 SRC655392:SRC655393 TAY655392:TAY655393 TKU655392:TKU655393 TUQ655392:TUQ655393 UEM655392:UEM655393 UOI655392:UOI655393 UYE655392:UYE655393 VIA655392:VIA655393 VRW655392:VRW655393 WBS655392:WBS655393 WLO655392:WLO655393 WVK655392:WVK655393 C720928:C720929 IY720928:IY720929 SU720928:SU720929 ACQ720928:ACQ720929 AMM720928:AMM720929 AWI720928:AWI720929 BGE720928:BGE720929 BQA720928:BQA720929 BZW720928:BZW720929 CJS720928:CJS720929 CTO720928:CTO720929 DDK720928:DDK720929 DNG720928:DNG720929 DXC720928:DXC720929 EGY720928:EGY720929 EQU720928:EQU720929 FAQ720928:FAQ720929 FKM720928:FKM720929 FUI720928:FUI720929 GEE720928:GEE720929 GOA720928:GOA720929 GXW720928:GXW720929 HHS720928:HHS720929 HRO720928:HRO720929 IBK720928:IBK720929 ILG720928:ILG720929 IVC720928:IVC720929 JEY720928:JEY720929 JOU720928:JOU720929 JYQ720928:JYQ720929 KIM720928:KIM720929 KSI720928:KSI720929 LCE720928:LCE720929 LMA720928:LMA720929 LVW720928:LVW720929 MFS720928:MFS720929 MPO720928:MPO720929 MZK720928:MZK720929 NJG720928:NJG720929 NTC720928:NTC720929 OCY720928:OCY720929 OMU720928:OMU720929 OWQ720928:OWQ720929 PGM720928:PGM720929 PQI720928:PQI720929 QAE720928:QAE720929 QKA720928:QKA720929 QTW720928:QTW720929 RDS720928:RDS720929 RNO720928:RNO720929 RXK720928:RXK720929 SHG720928:SHG720929 SRC720928:SRC720929 TAY720928:TAY720929 TKU720928:TKU720929 TUQ720928:TUQ720929 UEM720928:UEM720929 UOI720928:UOI720929 UYE720928:UYE720929 VIA720928:VIA720929 VRW720928:VRW720929 WBS720928:WBS720929 WLO720928:WLO720929 WVK720928:WVK720929 C786464:C786465 IY786464:IY786465 SU786464:SU786465 ACQ786464:ACQ786465 AMM786464:AMM786465 AWI786464:AWI786465 BGE786464:BGE786465 BQA786464:BQA786465 BZW786464:BZW786465 CJS786464:CJS786465 CTO786464:CTO786465 DDK786464:DDK786465 DNG786464:DNG786465 DXC786464:DXC786465 EGY786464:EGY786465 EQU786464:EQU786465 FAQ786464:FAQ786465 FKM786464:FKM786465 FUI786464:FUI786465 GEE786464:GEE786465 GOA786464:GOA786465 GXW786464:GXW786465 HHS786464:HHS786465 HRO786464:HRO786465 IBK786464:IBK786465 ILG786464:ILG786465 IVC786464:IVC786465 JEY786464:JEY786465 JOU786464:JOU786465 JYQ786464:JYQ786465 KIM786464:KIM786465 KSI786464:KSI786465 LCE786464:LCE786465 LMA786464:LMA786465 LVW786464:LVW786465 MFS786464:MFS786465 MPO786464:MPO786465 MZK786464:MZK786465 NJG786464:NJG786465 NTC786464:NTC786465 OCY786464:OCY786465 OMU786464:OMU786465 OWQ786464:OWQ786465 PGM786464:PGM786465 PQI786464:PQI786465 QAE786464:QAE786465 QKA786464:QKA786465 QTW786464:QTW786465 RDS786464:RDS786465 RNO786464:RNO786465 RXK786464:RXK786465 SHG786464:SHG786465 SRC786464:SRC786465 TAY786464:TAY786465 TKU786464:TKU786465 TUQ786464:TUQ786465 UEM786464:UEM786465 UOI786464:UOI786465 UYE786464:UYE786465 VIA786464:VIA786465 VRW786464:VRW786465 WBS786464:WBS786465 WLO786464:WLO786465 WVK786464:WVK786465 C852000:C852001 IY852000:IY852001 SU852000:SU852001 ACQ852000:ACQ852001 AMM852000:AMM852001 AWI852000:AWI852001 BGE852000:BGE852001 BQA852000:BQA852001 BZW852000:BZW852001 CJS852000:CJS852001 CTO852000:CTO852001 DDK852000:DDK852001 DNG852000:DNG852001 DXC852000:DXC852001 EGY852000:EGY852001 EQU852000:EQU852001 FAQ852000:FAQ852001 FKM852000:FKM852001 FUI852000:FUI852001 GEE852000:GEE852001 GOA852000:GOA852001 GXW852000:GXW852001 HHS852000:HHS852001 HRO852000:HRO852001 IBK852000:IBK852001 ILG852000:ILG852001 IVC852000:IVC852001 JEY852000:JEY852001 JOU852000:JOU852001 JYQ852000:JYQ852001 KIM852000:KIM852001 KSI852000:KSI852001 LCE852000:LCE852001 LMA852000:LMA852001 LVW852000:LVW852001 MFS852000:MFS852001 MPO852000:MPO852001 MZK852000:MZK852001 NJG852000:NJG852001 NTC852000:NTC852001 OCY852000:OCY852001 OMU852000:OMU852001 OWQ852000:OWQ852001 PGM852000:PGM852001 PQI852000:PQI852001 QAE852000:QAE852001 QKA852000:QKA852001 QTW852000:QTW852001 RDS852000:RDS852001 RNO852000:RNO852001 RXK852000:RXK852001 SHG852000:SHG852001 SRC852000:SRC852001 TAY852000:TAY852001 TKU852000:TKU852001 TUQ852000:TUQ852001 UEM852000:UEM852001 UOI852000:UOI852001 UYE852000:UYE852001 VIA852000:VIA852001 VRW852000:VRW852001 WBS852000:WBS852001 WLO852000:WLO852001 WVK852000:WVK852001 C917536:C917537 IY917536:IY917537 SU917536:SU917537 ACQ917536:ACQ917537 AMM917536:AMM917537 AWI917536:AWI917537 BGE917536:BGE917537 BQA917536:BQA917537 BZW917536:BZW917537 CJS917536:CJS917537 CTO917536:CTO917537 DDK917536:DDK917537 DNG917536:DNG917537 DXC917536:DXC917537 EGY917536:EGY917537 EQU917536:EQU917537 FAQ917536:FAQ917537 FKM917536:FKM917537 FUI917536:FUI917537 GEE917536:GEE917537 GOA917536:GOA917537 GXW917536:GXW917537 HHS917536:HHS917537 HRO917536:HRO917537 IBK917536:IBK917537 ILG917536:ILG917537 IVC917536:IVC917537 JEY917536:JEY917537 JOU917536:JOU917537 JYQ917536:JYQ917537 KIM917536:KIM917537 KSI917536:KSI917537 LCE917536:LCE917537 LMA917536:LMA917537 LVW917536:LVW917537 MFS917536:MFS917537 MPO917536:MPO917537 MZK917536:MZK917537 NJG917536:NJG917537 NTC917536:NTC917537 OCY917536:OCY917537 OMU917536:OMU917537 OWQ917536:OWQ917537 PGM917536:PGM917537 PQI917536:PQI917537 QAE917536:QAE917537 QKA917536:QKA917537 QTW917536:QTW917537 RDS917536:RDS917537 RNO917536:RNO917537 RXK917536:RXK917537 SHG917536:SHG917537 SRC917536:SRC917537 TAY917536:TAY917537 TKU917536:TKU917537 TUQ917536:TUQ917537 UEM917536:UEM917537 UOI917536:UOI917537 UYE917536:UYE917537 VIA917536:VIA917537 VRW917536:VRW917537 WBS917536:WBS917537 WLO917536:WLO917537 WVK917536:WVK917537 C983072:C983073 IY983072:IY983073 SU983072:SU983073 ACQ983072:ACQ983073 AMM983072:AMM983073 AWI983072:AWI983073 BGE983072:BGE983073 BQA983072:BQA983073 BZW983072:BZW983073 CJS983072:CJS983073 CTO983072:CTO983073 DDK983072:DDK983073 DNG983072:DNG983073 DXC983072:DXC983073 EGY983072:EGY983073 EQU983072:EQU983073 FAQ983072:FAQ983073 FKM983072:FKM983073 FUI983072:FUI983073 GEE983072:GEE983073 GOA983072:GOA983073 GXW983072:GXW983073 HHS983072:HHS983073 HRO983072:HRO983073 IBK983072:IBK983073 ILG983072:ILG983073 IVC983072:IVC983073 JEY983072:JEY983073 JOU983072:JOU983073 JYQ983072:JYQ983073 KIM983072:KIM983073 KSI983072:KSI983073 LCE983072:LCE983073 LMA983072:LMA983073 LVW983072:LVW983073 MFS983072:MFS983073 MPO983072:MPO983073 MZK983072:MZK983073 NJG983072:NJG983073 NTC983072:NTC983073 OCY983072:OCY983073 OMU983072:OMU983073 OWQ983072:OWQ983073 PGM983072:PGM983073 PQI983072:PQI983073 QAE983072:QAE983073 QKA983072:QKA983073 QTW983072:QTW983073 RDS983072:RDS983073 RNO983072:RNO983073 RXK983072:RXK983073 SHG983072:SHG983073 SRC983072:SRC983073 TAY983072:TAY983073 TKU983072:TKU983073 TUQ983072:TUQ983073 UEM983072:UEM983073 UOI983072:UOI983073 UYE983072:UYE983073 VIA983072:VIA983073 VRW983072:VRW983073 WBS983072:WBS983073 WLO983072:WLO983073 WVK983072:WVK983073 C141:C142" xr:uid="{D430F147-3072-4C45-A3E7-102C7AF3AB0C}"/>
    <dataValidation allowBlank="1" showInputMessage="1" showErrorMessage="1" prompt="Enter Number of Months reflected on Pay Stub" sqref="WVO983071 JC31 SY31 ACU31 AMQ31 AWM31 BGI31 BQE31 CAA31 CJW31 CTS31 DDO31 DNK31 DXG31 EHC31 EQY31 FAU31 FKQ31 FUM31 GEI31 GOE31 GYA31 HHW31 HRS31 IBO31 ILK31 IVG31 JFC31 JOY31 JYU31 KIQ31 KSM31 LCI31 LME31 LWA31 MFW31 MPS31 MZO31 NJK31 NTG31 ODC31 OMY31 OWU31 PGQ31 PQM31 QAI31 QKE31 QUA31 RDW31 RNS31 RXO31 SHK31 SRG31 TBC31 TKY31 TUU31 UEQ31 UOM31 UYI31 VIE31 VSA31 WBW31 WLS31 WVO31 G65567 JC65567 SY65567 ACU65567 AMQ65567 AWM65567 BGI65567 BQE65567 CAA65567 CJW65567 CTS65567 DDO65567 DNK65567 DXG65567 EHC65567 EQY65567 FAU65567 FKQ65567 FUM65567 GEI65567 GOE65567 GYA65567 HHW65567 HRS65567 IBO65567 ILK65567 IVG65567 JFC65567 JOY65567 JYU65567 KIQ65567 KSM65567 LCI65567 LME65567 LWA65567 MFW65567 MPS65567 MZO65567 NJK65567 NTG65567 ODC65567 OMY65567 OWU65567 PGQ65567 PQM65567 QAI65567 QKE65567 QUA65567 RDW65567 RNS65567 RXO65567 SHK65567 SRG65567 TBC65567 TKY65567 TUU65567 UEQ65567 UOM65567 UYI65567 VIE65567 VSA65567 WBW65567 WLS65567 WVO65567 G131103 JC131103 SY131103 ACU131103 AMQ131103 AWM131103 BGI131103 BQE131103 CAA131103 CJW131103 CTS131103 DDO131103 DNK131103 DXG131103 EHC131103 EQY131103 FAU131103 FKQ131103 FUM131103 GEI131103 GOE131103 GYA131103 HHW131103 HRS131103 IBO131103 ILK131103 IVG131103 JFC131103 JOY131103 JYU131103 KIQ131103 KSM131103 LCI131103 LME131103 LWA131103 MFW131103 MPS131103 MZO131103 NJK131103 NTG131103 ODC131103 OMY131103 OWU131103 PGQ131103 PQM131103 QAI131103 QKE131103 QUA131103 RDW131103 RNS131103 RXO131103 SHK131103 SRG131103 TBC131103 TKY131103 TUU131103 UEQ131103 UOM131103 UYI131103 VIE131103 VSA131103 WBW131103 WLS131103 WVO131103 G196639 JC196639 SY196639 ACU196639 AMQ196639 AWM196639 BGI196639 BQE196639 CAA196639 CJW196639 CTS196639 DDO196639 DNK196639 DXG196639 EHC196639 EQY196639 FAU196639 FKQ196639 FUM196639 GEI196639 GOE196639 GYA196639 HHW196639 HRS196639 IBO196639 ILK196639 IVG196639 JFC196639 JOY196639 JYU196639 KIQ196639 KSM196639 LCI196639 LME196639 LWA196639 MFW196639 MPS196639 MZO196639 NJK196639 NTG196639 ODC196639 OMY196639 OWU196639 PGQ196639 PQM196639 QAI196639 QKE196639 QUA196639 RDW196639 RNS196639 RXO196639 SHK196639 SRG196639 TBC196639 TKY196639 TUU196639 UEQ196639 UOM196639 UYI196639 VIE196639 VSA196639 WBW196639 WLS196639 WVO196639 G262175 JC262175 SY262175 ACU262175 AMQ262175 AWM262175 BGI262175 BQE262175 CAA262175 CJW262175 CTS262175 DDO262175 DNK262175 DXG262175 EHC262175 EQY262175 FAU262175 FKQ262175 FUM262175 GEI262175 GOE262175 GYA262175 HHW262175 HRS262175 IBO262175 ILK262175 IVG262175 JFC262175 JOY262175 JYU262175 KIQ262175 KSM262175 LCI262175 LME262175 LWA262175 MFW262175 MPS262175 MZO262175 NJK262175 NTG262175 ODC262175 OMY262175 OWU262175 PGQ262175 PQM262175 QAI262175 QKE262175 QUA262175 RDW262175 RNS262175 RXO262175 SHK262175 SRG262175 TBC262175 TKY262175 TUU262175 UEQ262175 UOM262175 UYI262175 VIE262175 VSA262175 WBW262175 WLS262175 WVO262175 G327711 JC327711 SY327711 ACU327711 AMQ327711 AWM327711 BGI327711 BQE327711 CAA327711 CJW327711 CTS327711 DDO327711 DNK327711 DXG327711 EHC327711 EQY327711 FAU327711 FKQ327711 FUM327711 GEI327711 GOE327711 GYA327711 HHW327711 HRS327711 IBO327711 ILK327711 IVG327711 JFC327711 JOY327711 JYU327711 KIQ327711 KSM327711 LCI327711 LME327711 LWA327711 MFW327711 MPS327711 MZO327711 NJK327711 NTG327711 ODC327711 OMY327711 OWU327711 PGQ327711 PQM327711 QAI327711 QKE327711 QUA327711 RDW327711 RNS327711 RXO327711 SHK327711 SRG327711 TBC327711 TKY327711 TUU327711 UEQ327711 UOM327711 UYI327711 VIE327711 VSA327711 WBW327711 WLS327711 WVO327711 G393247 JC393247 SY393247 ACU393247 AMQ393247 AWM393247 BGI393247 BQE393247 CAA393247 CJW393247 CTS393247 DDO393247 DNK393247 DXG393247 EHC393247 EQY393247 FAU393247 FKQ393247 FUM393247 GEI393247 GOE393247 GYA393247 HHW393247 HRS393247 IBO393247 ILK393247 IVG393247 JFC393247 JOY393247 JYU393247 KIQ393247 KSM393247 LCI393247 LME393247 LWA393247 MFW393247 MPS393247 MZO393247 NJK393247 NTG393247 ODC393247 OMY393247 OWU393247 PGQ393247 PQM393247 QAI393247 QKE393247 QUA393247 RDW393247 RNS393247 RXO393247 SHK393247 SRG393247 TBC393247 TKY393247 TUU393247 UEQ393247 UOM393247 UYI393247 VIE393247 VSA393247 WBW393247 WLS393247 WVO393247 G458783 JC458783 SY458783 ACU458783 AMQ458783 AWM458783 BGI458783 BQE458783 CAA458783 CJW458783 CTS458783 DDO458783 DNK458783 DXG458783 EHC458783 EQY458783 FAU458783 FKQ458783 FUM458783 GEI458783 GOE458783 GYA458783 HHW458783 HRS458783 IBO458783 ILK458783 IVG458783 JFC458783 JOY458783 JYU458783 KIQ458783 KSM458783 LCI458783 LME458783 LWA458783 MFW458783 MPS458783 MZO458783 NJK458783 NTG458783 ODC458783 OMY458783 OWU458783 PGQ458783 PQM458783 QAI458783 QKE458783 QUA458783 RDW458783 RNS458783 RXO458783 SHK458783 SRG458783 TBC458783 TKY458783 TUU458783 UEQ458783 UOM458783 UYI458783 VIE458783 VSA458783 WBW458783 WLS458783 WVO458783 G524319 JC524319 SY524319 ACU524319 AMQ524319 AWM524319 BGI524319 BQE524319 CAA524319 CJW524319 CTS524319 DDO524319 DNK524319 DXG524319 EHC524319 EQY524319 FAU524319 FKQ524319 FUM524319 GEI524319 GOE524319 GYA524319 HHW524319 HRS524319 IBO524319 ILK524319 IVG524319 JFC524319 JOY524319 JYU524319 KIQ524319 KSM524319 LCI524319 LME524319 LWA524319 MFW524319 MPS524319 MZO524319 NJK524319 NTG524319 ODC524319 OMY524319 OWU524319 PGQ524319 PQM524319 QAI524319 QKE524319 QUA524319 RDW524319 RNS524319 RXO524319 SHK524319 SRG524319 TBC524319 TKY524319 TUU524319 UEQ524319 UOM524319 UYI524319 VIE524319 VSA524319 WBW524319 WLS524319 WVO524319 G589855 JC589855 SY589855 ACU589855 AMQ589855 AWM589855 BGI589855 BQE589855 CAA589855 CJW589855 CTS589855 DDO589855 DNK589855 DXG589855 EHC589855 EQY589855 FAU589855 FKQ589855 FUM589855 GEI589855 GOE589855 GYA589855 HHW589855 HRS589855 IBO589855 ILK589855 IVG589855 JFC589855 JOY589855 JYU589855 KIQ589855 KSM589855 LCI589855 LME589855 LWA589855 MFW589855 MPS589855 MZO589855 NJK589855 NTG589855 ODC589855 OMY589855 OWU589855 PGQ589855 PQM589855 QAI589855 QKE589855 QUA589855 RDW589855 RNS589855 RXO589855 SHK589855 SRG589855 TBC589855 TKY589855 TUU589855 UEQ589855 UOM589855 UYI589855 VIE589855 VSA589855 WBW589855 WLS589855 WVO589855 G655391 JC655391 SY655391 ACU655391 AMQ655391 AWM655391 BGI655391 BQE655391 CAA655391 CJW655391 CTS655391 DDO655391 DNK655391 DXG655391 EHC655391 EQY655391 FAU655391 FKQ655391 FUM655391 GEI655391 GOE655391 GYA655391 HHW655391 HRS655391 IBO655391 ILK655391 IVG655391 JFC655391 JOY655391 JYU655391 KIQ655391 KSM655391 LCI655391 LME655391 LWA655391 MFW655391 MPS655391 MZO655391 NJK655391 NTG655391 ODC655391 OMY655391 OWU655391 PGQ655391 PQM655391 QAI655391 QKE655391 QUA655391 RDW655391 RNS655391 RXO655391 SHK655391 SRG655391 TBC655391 TKY655391 TUU655391 UEQ655391 UOM655391 UYI655391 VIE655391 VSA655391 WBW655391 WLS655391 WVO655391 G720927 JC720927 SY720927 ACU720927 AMQ720927 AWM720927 BGI720927 BQE720927 CAA720927 CJW720927 CTS720927 DDO720927 DNK720927 DXG720927 EHC720927 EQY720927 FAU720927 FKQ720927 FUM720927 GEI720927 GOE720927 GYA720927 HHW720927 HRS720927 IBO720927 ILK720927 IVG720927 JFC720927 JOY720927 JYU720927 KIQ720927 KSM720927 LCI720927 LME720927 LWA720927 MFW720927 MPS720927 MZO720927 NJK720927 NTG720927 ODC720927 OMY720927 OWU720927 PGQ720927 PQM720927 QAI720927 QKE720927 QUA720927 RDW720927 RNS720927 RXO720927 SHK720927 SRG720927 TBC720927 TKY720927 TUU720927 UEQ720927 UOM720927 UYI720927 VIE720927 VSA720927 WBW720927 WLS720927 WVO720927 G786463 JC786463 SY786463 ACU786463 AMQ786463 AWM786463 BGI786463 BQE786463 CAA786463 CJW786463 CTS786463 DDO786463 DNK786463 DXG786463 EHC786463 EQY786463 FAU786463 FKQ786463 FUM786463 GEI786463 GOE786463 GYA786463 HHW786463 HRS786463 IBO786463 ILK786463 IVG786463 JFC786463 JOY786463 JYU786463 KIQ786463 KSM786463 LCI786463 LME786463 LWA786463 MFW786463 MPS786463 MZO786463 NJK786463 NTG786463 ODC786463 OMY786463 OWU786463 PGQ786463 PQM786463 QAI786463 QKE786463 QUA786463 RDW786463 RNS786463 RXO786463 SHK786463 SRG786463 TBC786463 TKY786463 TUU786463 UEQ786463 UOM786463 UYI786463 VIE786463 VSA786463 WBW786463 WLS786463 WVO786463 G851999 JC851999 SY851999 ACU851999 AMQ851999 AWM851999 BGI851999 BQE851999 CAA851999 CJW851999 CTS851999 DDO851999 DNK851999 DXG851999 EHC851999 EQY851999 FAU851999 FKQ851999 FUM851999 GEI851999 GOE851999 GYA851999 HHW851999 HRS851999 IBO851999 ILK851999 IVG851999 JFC851999 JOY851999 JYU851999 KIQ851999 KSM851999 LCI851999 LME851999 LWA851999 MFW851999 MPS851999 MZO851999 NJK851999 NTG851999 ODC851999 OMY851999 OWU851999 PGQ851999 PQM851999 QAI851999 QKE851999 QUA851999 RDW851999 RNS851999 RXO851999 SHK851999 SRG851999 TBC851999 TKY851999 TUU851999 UEQ851999 UOM851999 UYI851999 VIE851999 VSA851999 WBW851999 WLS851999 WVO851999 G917535 JC917535 SY917535 ACU917535 AMQ917535 AWM917535 BGI917535 BQE917535 CAA917535 CJW917535 CTS917535 DDO917535 DNK917535 DXG917535 EHC917535 EQY917535 FAU917535 FKQ917535 FUM917535 GEI917535 GOE917535 GYA917535 HHW917535 HRS917535 IBO917535 ILK917535 IVG917535 JFC917535 JOY917535 JYU917535 KIQ917535 KSM917535 LCI917535 LME917535 LWA917535 MFW917535 MPS917535 MZO917535 NJK917535 NTG917535 ODC917535 OMY917535 OWU917535 PGQ917535 PQM917535 QAI917535 QKE917535 QUA917535 RDW917535 RNS917535 RXO917535 SHK917535 SRG917535 TBC917535 TKY917535 TUU917535 UEQ917535 UOM917535 UYI917535 VIE917535 VSA917535 WBW917535 WLS917535 WVO917535 G983071 JC983071 SY983071 ACU983071 AMQ983071 AWM983071 BGI983071 BQE983071 CAA983071 CJW983071 CTS983071 DDO983071 DNK983071 DXG983071 EHC983071 EQY983071 FAU983071 FKQ983071 FUM983071 GEI983071 GOE983071 GYA983071 HHW983071 HRS983071 IBO983071 ILK983071 IVG983071 JFC983071 JOY983071 JYU983071 KIQ983071 KSM983071 LCI983071 LME983071 LWA983071 MFW983071 MPS983071 MZO983071 NJK983071 NTG983071 ODC983071 OMY983071 OWU983071 PGQ983071 PQM983071 QAI983071 QKE983071 QUA983071 RDW983071 RNS983071 RXO983071 SHK983071 SRG983071 TBC983071 TKY983071 TUU983071 UEQ983071 UOM983071 UYI983071 VIE983071 VSA983071 WBW983071 WLS983071" xr:uid="{F6DB23B5-2455-447E-84F2-4C76CF1A378D}"/>
    <dataValidation allowBlank="1" showInputMessage="1" showErrorMessage="1" prompt="Enter Borrower's Employer" sqref="C7:D7 IY7:IZ7 SU7:SV7 ACQ7:ACR7 AMM7:AMN7 AWI7:AWJ7 BGE7:BGF7 BQA7:BQB7 BZW7:BZX7 CJS7:CJT7 CTO7:CTP7 DDK7:DDL7 DNG7:DNH7 DXC7:DXD7 EGY7:EGZ7 EQU7:EQV7 FAQ7:FAR7 FKM7:FKN7 FUI7:FUJ7 GEE7:GEF7 GOA7:GOB7 GXW7:GXX7 HHS7:HHT7 HRO7:HRP7 IBK7:IBL7 ILG7:ILH7 IVC7:IVD7 JEY7:JEZ7 JOU7:JOV7 JYQ7:JYR7 KIM7:KIN7 KSI7:KSJ7 LCE7:LCF7 LMA7:LMB7 LVW7:LVX7 MFS7:MFT7 MPO7:MPP7 MZK7:MZL7 NJG7:NJH7 NTC7:NTD7 OCY7:OCZ7 OMU7:OMV7 OWQ7:OWR7 PGM7:PGN7 PQI7:PQJ7 QAE7:QAF7 QKA7:QKB7 QTW7:QTX7 RDS7:RDT7 RNO7:RNP7 RXK7:RXL7 SHG7:SHH7 SRC7:SRD7 TAY7:TAZ7 TKU7:TKV7 TUQ7:TUR7 UEM7:UEN7 UOI7:UOJ7 UYE7:UYF7 VIA7:VIB7 VRW7:VRX7 WBS7:WBT7 WLO7:WLP7 WVK7:WVL7 C65543:D65543 IY65543:IZ65543 SU65543:SV65543 ACQ65543:ACR65543 AMM65543:AMN65543 AWI65543:AWJ65543 BGE65543:BGF65543 BQA65543:BQB65543 BZW65543:BZX65543 CJS65543:CJT65543 CTO65543:CTP65543 DDK65543:DDL65543 DNG65543:DNH65543 DXC65543:DXD65543 EGY65543:EGZ65543 EQU65543:EQV65543 FAQ65543:FAR65543 FKM65543:FKN65543 FUI65543:FUJ65543 GEE65543:GEF65543 GOA65543:GOB65543 GXW65543:GXX65543 HHS65543:HHT65543 HRO65543:HRP65543 IBK65543:IBL65543 ILG65543:ILH65543 IVC65543:IVD65543 JEY65543:JEZ65543 JOU65543:JOV65543 JYQ65543:JYR65543 KIM65543:KIN65543 KSI65543:KSJ65543 LCE65543:LCF65543 LMA65543:LMB65543 LVW65543:LVX65543 MFS65543:MFT65543 MPO65543:MPP65543 MZK65543:MZL65543 NJG65543:NJH65543 NTC65543:NTD65543 OCY65543:OCZ65543 OMU65543:OMV65543 OWQ65543:OWR65543 PGM65543:PGN65543 PQI65543:PQJ65543 QAE65543:QAF65543 QKA65543:QKB65543 QTW65543:QTX65543 RDS65543:RDT65543 RNO65543:RNP65543 RXK65543:RXL65543 SHG65543:SHH65543 SRC65543:SRD65543 TAY65543:TAZ65543 TKU65543:TKV65543 TUQ65543:TUR65543 UEM65543:UEN65543 UOI65543:UOJ65543 UYE65543:UYF65543 VIA65543:VIB65543 VRW65543:VRX65543 WBS65543:WBT65543 WLO65543:WLP65543 WVK65543:WVL65543 C131079:D131079 IY131079:IZ131079 SU131079:SV131079 ACQ131079:ACR131079 AMM131079:AMN131079 AWI131079:AWJ131079 BGE131079:BGF131079 BQA131079:BQB131079 BZW131079:BZX131079 CJS131079:CJT131079 CTO131079:CTP131079 DDK131079:DDL131079 DNG131079:DNH131079 DXC131079:DXD131079 EGY131079:EGZ131079 EQU131079:EQV131079 FAQ131079:FAR131079 FKM131079:FKN131079 FUI131079:FUJ131079 GEE131079:GEF131079 GOA131079:GOB131079 GXW131079:GXX131079 HHS131079:HHT131079 HRO131079:HRP131079 IBK131079:IBL131079 ILG131079:ILH131079 IVC131079:IVD131079 JEY131079:JEZ131079 JOU131079:JOV131079 JYQ131079:JYR131079 KIM131079:KIN131079 KSI131079:KSJ131079 LCE131079:LCF131079 LMA131079:LMB131079 LVW131079:LVX131079 MFS131079:MFT131079 MPO131079:MPP131079 MZK131079:MZL131079 NJG131079:NJH131079 NTC131079:NTD131079 OCY131079:OCZ131079 OMU131079:OMV131079 OWQ131079:OWR131079 PGM131079:PGN131079 PQI131079:PQJ131079 QAE131079:QAF131079 QKA131079:QKB131079 QTW131079:QTX131079 RDS131079:RDT131079 RNO131079:RNP131079 RXK131079:RXL131079 SHG131079:SHH131079 SRC131079:SRD131079 TAY131079:TAZ131079 TKU131079:TKV131079 TUQ131079:TUR131079 UEM131079:UEN131079 UOI131079:UOJ131079 UYE131079:UYF131079 VIA131079:VIB131079 VRW131079:VRX131079 WBS131079:WBT131079 WLO131079:WLP131079 WVK131079:WVL131079 C196615:D196615 IY196615:IZ196615 SU196615:SV196615 ACQ196615:ACR196615 AMM196615:AMN196615 AWI196615:AWJ196615 BGE196615:BGF196615 BQA196615:BQB196615 BZW196615:BZX196615 CJS196615:CJT196615 CTO196615:CTP196615 DDK196615:DDL196615 DNG196615:DNH196615 DXC196615:DXD196615 EGY196615:EGZ196615 EQU196615:EQV196615 FAQ196615:FAR196615 FKM196615:FKN196615 FUI196615:FUJ196615 GEE196615:GEF196615 GOA196615:GOB196615 GXW196615:GXX196615 HHS196615:HHT196615 HRO196615:HRP196615 IBK196615:IBL196615 ILG196615:ILH196615 IVC196615:IVD196615 JEY196615:JEZ196615 JOU196615:JOV196615 JYQ196615:JYR196615 KIM196615:KIN196615 KSI196615:KSJ196615 LCE196615:LCF196615 LMA196615:LMB196615 LVW196615:LVX196615 MFS196615:MFT196615 MPO196615:MPP196615 MZK196615:MZL196615 NJG196615:NJH196615 NTC196615:NTD196615 OCY196615:OCZ196615 OMU196615:OMV196615 OWQ196615:OWR196615 PGM196615:PGN196615 PQI196615:PQJ196615 QAE196615:QAF196615 QKA196615:QKB196615 QTW196615:QTX196615 RDS196615:RDT196615 RNO196615:RNP196615 RXK196615:RXL196615 SHG196615:SHH196615 SRC196615:SRD196615 TAY196615:TAZ196615 TKU196615:TKV196615 TUQ196615:TUR196615 UEM196615:UEN196615 UOI196615:UOJ196615 UYE196615:UYF196615 VIA196615:VIB196615 VRW196615:VRX196615 WBS196615:WBT196615 WLO196615:WLP196615 WVK196615:WVL196615 C262151:D262151 IY262151:IZ262151 SU262151:SV262151 ACQ262151:ACR262151 AMM262151:AMN262151 AWI262151:AWJ262151 BGE262151:BGF262151 BQA262151:BQB262151 BZW262151:BZX262151 CJS262151:CJT262151 CTO262151:CTP262151 DDK262151:DDL262151 DNG262151:DNH262151 DXC262151:DXD262151 EGY262151:EGZ262151 EQU262151:EQV262151 FAQ262151:FAR262151 FKM262151:FKN262151 FUI262151:FUJ262151 GEE262151:GEF262151 GOA262151:GOB262151 GXW262151:GXX262151 HHS262151:HHT262151 HRO262151:HRP262151 IBK262151:IBL262151 ILG262151:ILH262151 IVC262151:IVD262151 JEY262151:JEZ262151 JOU262151:JOV262151 JYQ262151:JYR262151 KIM262151:KIN262151 KSI262151:KSJ262151 LCE262151:LCF262151 LMA262151:LMB262151 LVW262151:LVX262151 MFS262151:MFT262151 MPO262151:MPP262151 MZK262151:MZL262151 NJG262151:NJH262151 NTC262151:NTD262151 OCY262151:OCZ262151 OMU262151:OMV262151 OWQ262151:OWR262151 PGM262151:PGN262151 PQI262151:PQJ262151 QAE262151:QAF262151 QKA262151:QKB262151 QTW262151:QTX262151 RDS262151:RDT262151 RNO262151:RNP262151 RXK262151:RXL262151 SHG262151:SHH262151 SRC262151:SRD262151 TAY262151:TAZ262151 TKU262151:TKV262151 TUQ262151:TUR262151 UEM262151:UEN262151 UOI262151:UOJ262151 UYE262151:UYF262151 VIA262151:VIB262151 VRW262151:VRX262151 WBS262151:WBT262151 WLO262151:WLP262151 WVK262151:WVL262151 C327687:D327687 IY327687:IZ327687 SU327687:SV327687 ACQ327687:ACR327687 AMM327687:AMN327687 AWI327687:AWJ327687 BGE327687:BGF327687 BQA327687:BQB327687 BZW327687:BZX327687 CJS327687:CJT327687 CTO327687:CTP327687 DDK327687:DDL327687 DNG327687:DNH327687 DXC327687:DXD327687 EGY327687:EGZ327687 EQU327687:EQV327687 FAQ327687:FAR327687 FKM327687:FKN327687 FUI327687:FUJ327687 GEE327687:GEF327687 GOA327687:GOB327687 GXW327687:GXX327687 HHS327687:HHT327687 HRO327687:HRP327687 IBK327687:IBL327687 ILG327687:ILH327687 IVC327687:IVD327687 JEY327687:JEZ327687 JOU327687:JOV327687 JYQ327687:JYR327687 KIM327687:KIN327687 KSI327687:KSJ327687 LCE327687:LCF327687 LMA327687:LMB327687 LVW327687:LVX327687 MFS327687:MFT327687 MPO327687:MPP327687 MZK327687:MZL327687 NJG327687:NJH327687 NTC327687:NTD327687 OCY327687:OCZ327687 OMU327687:OMV327687 OWQ327687:OWR327687 PGM327687:PGN327687 PQI327687:PQJ327687 QAE327687:QAF327687 QKA327687:QKB327687 QTW327687:QTX327687 RDS327687:RDT327687 RNO327687:RNP327687 RXK327687:RXL327687 SHG327687:SHH327687 SRC327687:SRD327687 TAY327687:TAZ327687 TKU327687:TKV327687 TUQ327687:TUR327687 UEM327687:UEN327687 UOI327687:UOJ327687 UYE327687:UYF327687 VIA327687:VIB327687 VRW327687:VRX327687 WBS327687:WBT327687 WLO327687:WLP327687 WVK327687:WVL327687 C393223:D393223 IY393223:IZ393223 SU393223:SV393223 ACQ393223:ACR393223 AMM393223:AMN393223 AWI393223:AWJ393223 BGE393223:BGF393223 BQA393223:BQB393223 BZW393223:BZX393223 CJS393223:CJT393223 CTO393223:CTP393223 DDK393223:DDL393223 DNG393223:DNH393223 DXC393223:DXD393223 EGY393223:EGZ393223 EQU393223:EQV393223 FAQ393223:FAR393223 FKM393223:FKN393223 FUI393223:FUJ393223 GEE393223:GEF393223 GOA393223:GOB393223 GXW393223:GXX393223 HHS393223:HHT393223 HRO393223:HRP393223 IBK393223:IBL393223 ILG393223:ILH393223 IVC393223:IVD393223 JEY393223:JEZ393223 JOU393223:JOV393223 JYQ393223:JYR393223 KIM393223:KIN393223 KSI393223:KSJ393223 LCE393223:LCF393223 LMA393223:LMB393223 LVW393223:LVX393223 MFS393223:MFT393223 MPO393223:MPP393223 MZK393223:MZL393223 NJG393223:NJH393223 NTC393223:NTD393223 OCY393223:OCZ393223 OMU393223:OMV393223 OWQ393223:OWR393223 PGM393223:PGN393223 PQI393223:PQJ393223 QAE393223:QAF393223 QKA393223:QKB393223 QTW393223:QTX393223 RDS393223:RDT393223 RNO393223:RNP393223 RXK393223:RXL393223 SHG393223:SHH393223 SRC393223:SRD393223 TAY393223:TAZ393223 TKU393223:TKV393223 TUQ393223:TUR393223 UEM393223:UEN393223 UOI393223:UOJ393223 UYE393223:UYF393223 VIA393223:VIB393223 VRW393223:VRX393223 WBS393223:WBT393223 WLO393223:WLP393223 WVK393223:WVL393223 C458759:D458759 IY458759:IZ458759 SU458759:SV458759 ACQ458759:ACR458759 AMM458759:AMN458759 AWI458759:AWJ458759 BGE458759:BGF458759 BQA458759:BQB458759 BZW458759:BZX458759 CJS458759:CJT458759 CTO458759:CTP458759 DDK458759:DDL458759 DNG458759:DNH458759 DXC458759:DXD458759 EGY458759:EGZ458759 EQU458759:EQV458759 FAQ458759:FAR458759 FKM458759:FKN458759 FUI458759:FUJ458759 GEE458759:GEF458759 GOA458759:GOB458759 GXW458759:GXX458759 HHS458759:HHT458759 HRO458759:HRP458759 IBK458759:IBL458759 ILG458759:ILH458759 IVC458759:IVD458759 JEY458759:JEZ458759 JOU458759:JOV458759 JYQ458759:JYR458759 KIM458759:KIN458759 KSI458759:KSJ458759 LCE458759:LCF458759 LMA458759:LMB458759 LVW458759:LVX458759 MFS458759:MFT458759 MPO458759:MPP458759 MZK458759:MZL458759 NJG458759:NJH458759 NTC458759:NTD458759 OCY458759:OCZ458759 OMU458759:OMV458759 OWQ458759:OWR458759 PGM458759:PGN458759 PQI458759:PQJ458759 QAE458759:QAF458759 QKA458759:QKB458759 QTW458759:QTX458759 RDS458759:RDT458759 RNO458759:RNP458759 RXK458759:RXL458759 SHG458759:SHH458759 SRC458759:SRD458759 TAY458759:TAZ458759 TKU458759:TKV458759 TUQ458759:TUR458759 UEM458759:UEN458759 UOI458759:UOJ458759 UYE458759:UYF458759 VIA458759:VIB458759 VRW458759:VRX458759 WBS458759:WBT458759 WLO458759:WLP458759 WVK458759:WVL458759 C524295:D524295 IY524295:IZ524295 SU524295:SV524295 ACQ524295:ACR524295 AMM524295:AMN524295 AWI524295:AWJ524295 BGE524295:BGF524295 BQA524295:BQB524295 BZW524295:BZX524295 CJS524295:CJT524295 CTO524295:CTP524295 DDK524295:DDL524295 DNG524295:DNH524295 DXC524295:DXD524295 EGY524295:EGZ524295 EQU524295:EQV524295 FAQ524295:FAR524295 FKM524295:FKN524295 FUI524295:FUJ524295 GEE524295:GEF524295 GOA524295:GOB524295 GXW524295:GXX524295 HHS524295:HHT524295 HRO524295:HRP524295 IBK524295:IBL524295 ILG524295:ILH524295 IVC524295:IVD524295 JEY524295:JEZ524295 JOU524295:JOV524295 JYQ524295:JYR524295 KIM524295:KIN524295 KSI524295:KSJ524295 LCE524295:LCF524295 LMA524295:LMB524295 LVW524295:LVX524295 MFS524295:MFT524295 MPO524295:MPP524295 MZK524295:MZL524295 NJG524295:NJH524295 NTC524295:NTD524295 OCY524295:OCZ524295 OMU524295:OMV524295 OWQ524295:OWR524295 PGM524295:PGN524295 PQI524295:PQJ524295 QAE524295:QAF524295 QKA524295:QKB524295 QTW524295:QTX524295 RDS524295:RDT524295 RNO524295:RNP524295 RXK524295:RXL524295 SHG524295:SHH524295 SRC524295:SRD524295 TAY524295:TAZ524295 TKU524295:TKV524295 TUQ524295:TUR524295 UEM524295:UEN524295 UOI524295:UOJ524295 UYE524295:UYF524295 VIA524295:VIB524295 VRW524295:VRX524295 WBS524295:WBT524295 WLO524295:WLP524295 WVK524295:WVL524295 C589831:D589831 IY589831:IZ589831 SU589831:SV589831 ACQ589831:ACR589831 AMM589831:AMN589831 AWI589831:AWJ589831 BGE589831:BGF589831 BQA589831:BQB589831 BZW589831:BZX589831 CJS589831:CJT589831 CTO589831:CTP589831 DDK589831:DDL589831 DNG589831:DNH589831 DXC589831:DXD589831 EGY589831:EGZ589831 EQU589831:EQV589831 FAQ589831:FAR589831 FKM589831:FKN589831 FUI589831:FUJ589831 GEE589831:GEF589831 GOA589831:GOB589831 GXW589831:GXX589831 HHS589831:HHT589831 HRO589831:HRP589831 IBK589831:IBL589831 ILG589831:ILH589831 IVC589831:IVD589831 JEY589831:JEZ589831 JOU589831:JOV589831 JYQ589831:JYR589831 KIM589831:KIN589831 KSI589831:KSJ589831 LCE589831:LCF589831 LMA589831:LMB589831 LVW589831:LVX589831 MFS589831:MFT589831 MPO589831:MPP589831 MZK589831:MZL589831 NJG589831:NJH589831 NTC589831:NTD589831 OCY589831:OCZ589831 OMU589831:OMV589831 OWQ589831:OWR589831 PGM589831:PGN589831 PQI589831:PQJ589831 QAE589831:QAF589831 QKA589831:QKB589831 QTW589831:QTX589831 RDS589831:RDT589831 RNO589831:RNP589831 RXK589831:RXL589831 SHG589831:SHH589831 SRC589831:SRD589831 TAY589831:TAZ589831 TKU589831:TKV589831 TUQ589831:TUR589831 UEM589831:UEN589831 UOI589831:UOJ589831 UYE589831:UYF589831 VIA589831:VIB589831 VRW589831:VRX589831 WBS589831:WBT589831 WLO589831:WLP589831 WVK589831:WVL589831 C655367:D655367 IY655367:IZ655367 SU655367:SV655367 ACQ655367:ACR655367 AMM655367:AMN655367 AWI655367:AWJ655367 BGE655367:BGF655367 BQA655367:BQB655367 BZW655367:BZX655367 CJS655367:CJT655367 CTO655367:CTP655367 DDK655367:DDL655367 DNG655367:DNH655367 DXC655367:DXD655367 EGY655367:EGZ655367 EQU655367:EQV655367 FAQ655367:FAR655367 FKM655367:FKN655367 FUI655367:FUJ655367 GEE655367:GEF655367 GOA655367:GOB655367 GXW655367:GXX655367 HHS655367:HHT655367 HRO655367:HRP655367 IBK655367:IBL655367 ILG655367:ILH655367 IVC655367:IVD655367 JEY655367:JEZ655367 JOU655367:JOV655367 JYQ655367:JYR655367 KIM655367:KIN655367 KSI655367:KSJ655367 LCE655367:LCF655367 LMA655367:LMB655367 LVW655367:LVX655367 MFS655367:MFT655367 MPO655367:MPP655367 MZK655367:MZL655367 NJG655367:NJH655367 NTC655367:NTD655367 OCY655367:OCZ655367 OMU655367:OMV655367 OWQ655367:OWR655367 PGM655367:PGN655367 PQI655367:PQJ655367 QAE655367:QAF655367 QKA655367:QKB655367 QTW655367:QTX655367 RDS655367:RDT655367 RNO655367:RNP655367 RXK655367:RXL655367 SHG655367:SHH655367 SRC655367:SRD655367 TAY655367:TAZ655367 TKU655367:TKV655367 TUQ655367:TUR655367 UEM655367:UEN655367 UOI655367:UOJ655367 UYE655367:UYF655367 VIA655367:VIB655367 VRW655367:VRX655367 WBS655367:WBT655367 WLO655367:WLP655367 WVK655367:WVL655367 C720903:D720903 IY720903:IZ720903 SU720903:SV720903 ACQ720903:ACR720903 AMM720903:AMN720903 AWI720903:AWJ720903 BGE720903:BGF720903 BQA720903:BQB720903 BZW720903:BZX720903 CJS720903:CJT720903 CTO720903:CTP720903 DDK720903:DDL720903 DNG720903:DNH720903 DXC720903:DXD720903 EGY720903:EGZ720903 EQU720903:EQV720903 FAQ720903:FAR720903 FKM720903:FKN720903 FUI720903:FUJ720903 GEE720903:GEF720903 GOA720903:GOB720903 GXW720903:GXX720903 HHS720903:HHT720903 HRO720903:HRP720903 IBK720903:IBL720903 ILG720903:ILH720903 IVC720903:IVD720903 JEY720903:JEZ720903 JOU720903:JOV720903 JYQ720903:JYR720903 KIM720903:KIN720903 KSI720903:KSJ720903 LCE720903:LCF720903 LMA720903:LMB720903 LVW720903:LVX720903 MFS720903:MFT720903 MPO720903:MPP720903 MZK720903:MZL720903 NJG720903:NJH720903 NTC720903:NTD720903 OCY720903:OCZ720903 OMU720903:OMV720903 OWQ720903:OWR720903 PGM720903:PGN720903 PQI720903:PQJ720903 QAE720903:QAF720903 QKA720903:QKB720903 QTW720903:QTX720903 RDS720903:RDT720903 RNO720903:RNP720903 RXK720903:RXL720903 SHG720903:SHH720903 SRC720903:SRD720903 TAY720903:TAZ720903 TKU720903:TKV720903 TUQ720903:TUR720903 UEM720903:UEN720903 UOI720903:UOJ720903 UYE720903:UYF720903 VIA720903:VIB720903 VRW720903:VRX720903 WBS720903:WBT720903 WLO720903:WLP720903 WVK720903:WVL720903 C786439:D786439 IY786439:IZ786439 SU786439:SV786439 ACQ786439:ACR786439 AMM786439:AMN786439 AWI786439:AWJ786439 BGE786439:BGF786439 BQA786439:BQB786439 BZW786439:BZX786439 CJS786439:CJT786439 CTO786439:CTP786439 DDK786439:DDL786439 DNG786439:DNH786439 DXC786439:DXD786439 EGY786439:EGZ786439 EQU786439:EQV786439 FAQ786439:FAR786439 FKM786439:FKN786439 FUI786439:FUJ786439 GEE786439:GEF786439 GOA786439:GOB786439 GXW786439:GXX786439 HHS786439:HHT786439 HRO786439:HRP786439 IBK786439:IBL786439 ILG786439:ILH786439 IVC786439:IVD786439 JEY786439:JEZ786439 JOU786439:JOV786439 JYQ786439:JYR786439 KIM786439:KIN786439 KSI786439:KSJ786439 LCE786439:LCF786439 LMA786439:LMB786439 LVW786439:LVX786439 MFS786439:MFT786439 MPO786439:MPP786439 MZK786439:MZL786439 NJG786439:NJH786439 NTC786439:NTD786439 OCY786439:OCZ786439 OMU786439:OMV786439 OWQ786439:OWR786439 PGM786439:PGN786439 PQI786439:PQJ786439 QAE786439:QAF786439 QKA786439:QKB786439 QTW786439:QTX786439 RDS786439:RDT786439 RNO786439:RNP786439 RXK786439:RXL786439 SHG786439:SHH786439 SRC786439:SRD786439 TAY786439:TAZ786439 TKU786439:TKV786439 TUQ786439:TUR786439 UEM786439:UEN786439 UOI786439:UOJ786439 UYE786439:UYF786439 VIA786439:VIB786439 VRW786439:VRX786439 WBS786439:WBT786439 WLO786439:WLP786439 WVK786439:WVL786439 C851975:D851975 IY851975:IZ851975 SU851975:SV851975 ACQ851975:ACR851975 AMM851975:AMN851975 AWI851975:AWJ851975 BGE851975:BGF851975 BQA851975:BQB851975 BZW851975:BZX851975 CJS851975:CJT851975 CTO851975:CTP851975 DDK851975:DDL851975 DNG851975:DNH851975 DXC851975:DXD851975 EGY851975:EGZ851975 EQU851975:EQV851975 FAQ851975:FAR851975 FKM851975:FKN851975 FUI851975:FUJ851975 GEE851975:GEF851975 GOA851975:GOB851975 GXW851975:GXX851975 HHS851975:HHT851975 HRO851975:HRP851975 IBK851975:IBL851975 ILG851975:ILH851975 IVC851975:IVD851975 JEY851975:JEZ851975 JOU851975:JOV851975 JYQ851975:JYR851975 KIM851975:KIN851975 KSI851975:KSJ851975 LCE851975:LCF851975 LMA851975:LMB851975 LVW851975:LVX851975 MFS851975:MFT851975 MPO851975:MPP851975 MZK851975:MZL851975 NJG851975:NJH851975 NTC851975:NTD851975 OCY851975:OCZ851975 OMU851975:OMV851975 OWQ851975:OWR851975 PGM851975:PGN851975 PQI851975:PQJ851975 QAE851975:QAF851975 QKA851975:QKB851975 QTW851975:QTX851975 RDS851975:RDT851975 RNO851975:RNP851975 RXK851975:RXL851975 SHG851975:SHH851975 SRC851975:SRD851975 TAY851975:TAZ851975 TKU851975:TKV851975 TUQ851975:TUR851975 UEM851975:UEN851975 UOI851975:UOJ851975 UYE851975:UYF851975 VIA851975:VIB851975 VRW851975:VRX851975 WBS851975:WBT851975 WLO851975:WLP851975 WVK851975:WVL851975 C917511:D917511 IY917511:IZ917511 SU917511:SV917511 ACQ917511:ACR917511 AMM917511:AMN917511 AWI917511:AWJ917511 BGE917511:BGF917511 BQA917511:BQB917511 BZW917511:BZX917511 CJS917511:CJT917511 CTO917511:CTP917511 DDK917511:DDL917511 DNG917511:DNH917511 DXC917511:DXD917511 EGY917511:EGZ917511 EQU917511:EQV917511 FAQ917511:FAR917511 FKM917511:FKN917511 FUI917511:FUJ917511 GEE917511:GEF917511 GOA917511:GOB917511 GXW917511:GXX917511 HHS917511:HHT917511 HRO917511:HRP917511 IBK917511:IBL917511 ILG917511:ILH917511 IVC917511:IVD917511 JEY917511:JEZ917511 JOU917511:JOV917511 JYQ917511:JYR917511 KIM917511:KIN917511 KSI917511:KSJ917511 LCE917511:LCF917511 LMA917511:LMB917511 LVW917511:LVX917511 MFS917511:MFT917511 MPO917511:MPP917511 MZK917511:MZL917511 NJG917511:NJH917511 NTC917511:NTD917511 OCY917511:OCZ917511 OMU917511:OMV917511 OWQ917511:OWR917511 PGM917511:PGN917511 PQI917511:PQJ917511 QAE917511:QAF917511 QKA917511:QKB917511 QTW917511:QTX917511 RDS917511:RDT917511 RNO917511:RNP917511 RXK917511:RXL917511 SHG917511:SHH917511 SRC917511:SRD917511 TAY917511:TAZ917511 TKU917511:TKV917511 TUQ917511:TUR917511 UEM917511:UEN917511 UOI917511:UOJ917511 UYE917511:UYF917511 VIA917511:VIB917511 VRW917511:VRX917511 WBS917511:WBT917511 WLO917511:WLP917511 WVK917511:WVL917511 C983047:D983047 IY983047:IZ983047 SU983047:SV983047 ACQ983047:ACR983047 AMM983047:AMN983047 AWI983047:AWJ983047 BGE983047:BGF983047 BQA983047:BQB983047 BZW983047:BZX983047 CJS983047:CJT983047 CTO983047:CTP983047 DDK983047:DDL983047 DNG983047:DNH983047 DXC983047:DXD983047 EGY983047:EGZ983047 EQU983047:EQV983047 FAQ983047:FAR983047 FKM983047:FKN983047 FUI983047:FUJ983047 GEE983047:GEF983047 GOA983047:GOB983047 GXW983047:GXX983047 HHS983047:HHT983047 HRO983047:HRP983047 IBK983047:IBL983047 ILG983047:ILH983047 IVC983047:IVD983047 JEY983047:JEZ983047 JOU983047:JOV983047 JYQ983047:JYR983047 KIM983047:KIN983047 KSI983047:KSJ983047 LCE983047:LCF983047 LMA983047:LMB983047 LVW983047:LVX983047 MFS983047:MFT983047 MPO983047:MPP983047 MZK983047:MZL983047 NJG983047:NJH983047 NTC983047:NTD983047 OCY983047:OCZ983047 OMU983047:OMV983047 OWQ983047:OWR983047 PGM983047:PGN983047 PQI983047:PQJ983047 QAE983047:QAF983047 QKA983047:QKB983047 QTW983047:QTX983047 RDS983047:RDT983047 RNO983047:RNP983047 RXK983047:RXL983047 SHG983047:SHH983047 SRC983047:SRD983047 TAY983047:TAZ983047 TKU983047:TKV983047 TUQ983047:TUR983047 UEM983047:UEN983047 UOI983047:UOJ983047 UYE983047:UYF983047 VIA983047:VIB983047 VRW983047:VRX983047 WBS983047:WBT983047 WLO983047:WLP983047 WVK983047:WVL983047 C116:D116" xr:uid="{CFD6BE38-B1EA-4C58-8632-CFCAB8A0A0A5}"/>
    <dataValidation allowBlank="1" showInputMessage="1" showErrorMessage="1" prompt="Enter Borrower's Name" sqref="C6:D6 IY6:IZ6 SU6:SV6 ACQ6:ACR6 AMM6:AMN6 AWI6:AWJ6 BGE6:BGF6 BQA6:BQB6 BZW6:BZX6 CJS6:CJT6 CTO6:CTP6 DDK6:DDL6 DNG6:DNH6 DXC6:DXD6 EGY6:EGZ6 EQU6:EQV6 FAQ6:FAR6 FKM6:FKN6 FUI6:FUJ6 GEE6:GEF6 GOA6:GOB6 GXW6:GXX6 HHS6:HHT6 HRO6:HRP6 IBK6:IBL6 ILG6:ILH6 IVC6:IVD6 JEY6:JEZ6 JOU6:JOV6 JYQ6:JYR6 KIM6:KIN6 KSI6:KSJ6 LCE6:LCF6 LMA6:LMB6 LVW6:LVX6 MFS6:MFT6 MPO6:MPP6 MZK6:MZL6 NJG6:NJH6 NTC6:NTD6 OCY6:OCZ6 OMU6:OMV6 OWQ6:OWR6 PGM6:PGN6 PQI6:PQJ6 QAE6:QAF6 QKA6:QKB6 QTW6:QTX6 RDS6:RDT6 RNO6:RNP6 RXK6:RXL6 SHG6:SHH6 SRC6:SRD6 TAY6:TAZ6 TKU6:TKV6 TUQ6:TUR6 UEM6:UEN6 UOI6:UOJ6 UYE6:UYF6 VIA6:VIB6 VRW6:VRX6 WBS6:WBT6 WLO6:WLP6 WVK6:WVL6 C65542:D65542 IY65542:IZ65542 SU65542:SV65542 ACQ65542:ACR65542 AMM65542:AMN65542 AWI65542:AWJ65542 BGE65542:BGF65542 BQA65542:BQB65542 BZW65542:BZX65542 CJS65542:CJT65542 CTO65542:CTP65542 DDK65542:DDL65542 DNG65542:DNH65542 DXC65542:DXD65542 EGY65542:EGZ65542 EQU65542:EQV65542 FAQ65542:FAR65542 FKM65542:FKN65542 FUI65542:FUJ65542 GEE65542:GEF65542 GOA65542:GOB65542 GXW65542:GXX65542 HHS65542:HHT65542 HRO65542:HRP65542 IBK65542:IBL65542 ILG65542:ILH65542 IVC65542:IVD65542 JEY65542:JEZ65542 JOU65542:JOV65542 JYQ65542:JYR65542 KIM65542:KIN65542 KSI65542:KSJ65542 LCE65542:LCF65542 LMA65542:LMB65542 LVW65542:LVX65542 MFS65542:MFT65542 MPO65542:MPP65542 MZK65542:MZL65542 NJG65542:NJH65542 NTC65542:NTD65542 OCY65542:OCZ65542 OMU65542:OMV65542 OWQ65542:OWR65542 PGM65542:PGN65542 PQI65542:PQJ65542 QAE65542:QAF65542 QKA65542:QKB65542 QTW65542:QTX65542 RDS65542:RDT65542 RNO65542:RNP65542 RXK65542:RXL65542 SHG65542:SHH65542 SRC65542:SRD65542 TAY65542:TAZ65542 TKU65542:TKV65542 TUQ65542:TUR65542 UEM65542:UEN65542 UOI65542:UOJ65542 UYE65542:UYF65542 VIA65542:VIB65542 VRW65542:VRX65542 WBS65542:WBT65542 WLO65542:WLP65542 WVK65542:WVL65542 C131078:D131078 IY131078:IZ131078 SU131078:SV131078 ACQ131078:ACR131078 AMM131078:AMN131078 AWI131078:AWJ131078 BGE131078:BGF131078 BQA131078:BQB131078 BZW131078:BZX131078 CJS131078:CJT131078 CTO131078:CTP131078 DDK131078:DDL131078 DNG131078:DNH131078 DXC131078:DXD131078 EGY131078:EGZ131078 EQU131078:EQV131078 FAQ131078:FAR131078 FKM131078:FKN131078 FUI131078:FUJ131078 GEE131078:GEF131078 GOA131078:GOB131078 GXW131078:GXX131078 HHS131078:HHT131078 HRO131078:HRP131078 IBK131078:IBL131078 ILG131078:ILH131078 IVC131078:IVD131078 JEY131078:JEZ131078 JOU131078:JOV131078 JYQ131078:JYR131078 KIM131078:KIN131078 KSI131078:KSJ131078 LCE131078:LCF131078 LMA131078:LMB131078 LVW131078:LVX131078 MFS131078:MFT131078 MPO131078:MPP131078 MZK131078:MZL131078 NJG131078:NJH131078 NTC131078:NTD131078 OCY131078:OCZ131078 OMU131078:OMV131078 OWQ131078:OWR131078 PGM131078:PGN131078 PQI131078:PQJ131078 QAE131078:QAF131078 QKA131078:QKB131078 QTW131078:QTX131078 RDS131078:RDT131078 RNO131078:RNP131078 RXK131078:RXL131078 SHG131078:SHH131078 SRC131078:SRD131078 TAY131078:TAZ131078 TKU131078:TKV131078 TUQ131078:TUR131078 UEM131078:UEN131078 UOI131078:UOJ131078 UYE131078:UYF131078 VIA131078:VIB131078 VRW131078:VRX131078 WBS131078:WBT131078 WLO131078:WLP131078 WVK131078:WVL131078 C196614:D196614 IY196614:IZ196614 SU196614:SV196614 ACQ196614:ACR196614 AMM196614:AMN196614 AWI196614:AWJ196614 BGE196614:BGF196614 BQA196614:BQB196614 BZW196614:BZX196614 CJS196614:CJT196614 CTO196614:CTP196614 DDK196614:DDL196614 DNG196614:DNH196614 DXC196614:DXD196614 EGY196614:EGZ196614 EQU196614:EQV196614 FAQ196614:FAR196614 FKM196614:FKN196614 FUI196614:FUJ196614 GEE196614:GEF196614 GOA196614:GOB196614 GXW196614:GXX196614 HHS196614:HHT196614 HRO196614:HRP196614 IBK196614:IBL196614 ILG196614:ILH196614 IVC196614:IVD196614 JEY196614:JEZ196614 JOU196614:JOV196614 JYQ196614:JYR196614 KIM196614:KIN196614 KSI196614:KSJ196614 LCE196614:LCF196614 LMA196614:LMB196614 LVW196614:LVX196614 MFS196614:MFT196614 MPO196614:MPP196614 MZK196614:MZL196614 NJG196614:NJH196614 NTC196614:NTD196614 OCY196614:OCZ196614 OMU196614:OMV196614 OWQ196614:OWR196614 PGM196614:PGN196614 PQI196614:PQJ196614 QAE196614:QAF196614 QKA196614:QKB196614 QTW196614:QTX196614 RDS196614:RDT196614 RNO196614:RNP196614 RXK196614:RXL196614 SHG196614:SHH196614 SRC196614:SRD196614 TAY196614:TAZ196614 TKU196614:TKV196614 TUQ196614:TUR196614 UEM196614:UEN196614 UOI196614:UOJ196614 UYE196614:UYF196614 VIA196614:VIB196614 VRW196614:VRX196614 WBS196614:WBT196614 WLO196614:WLP196614 WVK196614:WVL196614 C262150:D262150 IY262150:IZ262150 SU262150:SV262150 ACQ262150:ACR262150 AMM262150:AMN262150 AWI262150:AWJ262150 BGE262150:BGF262150 BQA262150:BQB262150 BZW262150:BZX262150 CJS262150:CJT262150 CTO262150:CTP262150 DDK262150:DDL262150 DNG262150:DNH262150 DXC262150:DXD262150 EGY262150:EGZ262150 EQU262150:EQV262150 FAQ262150:FAR262150 FKM262150:FKN262150 FUI262150:FUJ262150 GEE262150:GEF262150 GOA262150:GOB262150 GXW262150:GXX262150 HHS262150:HHT262150 HRO262150:HRP262150 IBK262150:IBL262150 ILG262150:ILH262150 IVC262150:IVD262150 JEY262150:JEZ262150 JOU262150:JOV262150 JYQ262150:JYR262150 KIM262150:KIN262150 KSI262150:KSJ262150 LCE262150:LCF262150 LMA262150:LMB262150 LVW262150:LVX262150 MFS262150:MFT262150 MPO262150:MPP262150 MZK262150:MZL262150 NJG262150:NJH262150 NTC262150:NTD262150 OCY262150:OCZ262150 OMU262150:OMV262150 OWQ262150:OWR262150 PGM262150:PGN262150 PQI262150:PQJ262150 QAE262150:QAF262150 QKA262150:QKB262150 QTW262150:QTX262150 RDS262150:RDT262150 RNO262150:RNP262150 RXK262150:RXL262150 SHG262150:SHH262150 SRC262150:SRD262150 TAY262150:TAZ262150 TKU262150:TKV262150 TUQ262150:TUR262150 UEM262150:UEN262150 UOI262150:UOJ262150 UYE262150:UYF262150 VIA262150:VIB262150 VRW262150:VRX262150 WBS262150:WBT262150 WLO262150:WLP262150 WVK262150:WVL262150 C327686:D327686 IY327686:IZ327686 SU327686:SV327686 ACQ327686:ACR327686 AMM327686:AMN327686 AWI327686:AWJ327686 BGE327686:BGF327686 BQA327686:BQB327686 BZW327686:BZX327686 CJS327686:CJT327686 CTO327686:CTP327686 DDK327686:DDL327686 DNG327686:DNH327686 DXC327686:DXD327686 EGY327686:EGZ327686 EQU327686:EQV327686 FAQ327686:FAR327686 FKM327686:FKN327686 FUI327686:FUJ327686 GEE327686:GEF327686 GOA327686:GOB327686 GXW327686:GXX327686 HHS327686:HHT327686 HRO327686:HRP327686 IBK327686:IBL327686 ILG327686:ILH327686 IVC327686:IVD327686 JEY327686:JEZ327686 JOU327686:JOV327686 JYQ327686:JYR327686 KIM327686:KIN327686 KSI327686:KSJ327686 LCE327686:LCF327686 LMA327686:LMB327686 LVW327686:LVX327686 MFS327686:MFT327686 MPO327686:MPP327686 MZK327686:MZL327686 NJG327686:NJH327686 NTC327686:NTD327686 OCY327686:OCZ327686 OMU327686:OMV327686 OWQ327686:OWR327686 PGM327686:PGN327686 PQI327686:PQJ327686 QAE327686:QAF327686 QKA327686:QKB327686 QTW327686:QTX327686 RDS327686:RDT327686 RNO327686:RNP327686 RXK327686:RXL327686 SHG327686:SHH327686 SRC327686:SRD327686 TAY327686:TAZ327686 TKU327686:TKV327686 TUQ327686:TUR327686 UEM327686:UEN327686 UOI327686:UOJ327686 UYE327686:UYF327686 VIA327686:VIB327686 VRW327686:VRX327686 WBS327686:WBT327686 WLO327686:WLP327686 WVK327686:WVL327686 C393222:D393222 IY393222:IZ393222 SU393222:SV393222 ACQ393222:ACR393222 AMM393222:AMN393222 AWI393222:AWJ393222 BGE393222:BGF393222 BQA393222:BQB393222 BZW393222:BZX393222 CJS393222:CJT393222 CTO393222:CTP393222 DDK393222:DDL393222 DNG393222:DNH393222 DXC393222:DXD393222 EGY393222:EGZ393222 EQU393222:EQV393222 FAQ393222:FAR393222 FKM393222:FKN393222 FUI393222:FUJ393222 GEE393222:GEF393222 GOA393222:GOB393222 GXW393222:GXX393222 HHS393222:HHT393222 HRO393222:HRP393222 IBK393222:IBL393222 ILG393222:ILH393222 IVC393222:IVD393222 JEY393222:JEZ393222 JOU393222:JOV393222 JYQ393222:JYR393222 KIM393222:KIN393222 KSI393222:KSJ393222 LCE393222:LCF393222 LMA393222:LMB393222 LVW393222:LVX393222 MFS393222:MFT393222 MPO393222:MPP393222 MZK393222:MZL393222 NJG393222:NJH393222 NTC393222:NTD393222 OCY393222:OCZ393222 OMU393222:OMV393222 OWQ393222:OWR393222 PGM393222:PGN393222 PQI393222:PQJ393222 QAE393222:QAF393222 QKA393222:QKB393222 QTW393222:QTX393222 RDS393222:RDT393222 RNO393222:RNP393222 RXK393222:RXL393222 SHG393222:SHH393222 SRC393222:SRD393222 TAY393222:TAZ393222 TKU393222:TKV393222 TUQ393222:TUR393222 UEM393222:UEN393222 UOI393222:UOJ393222 UYE393222:UYF393222 VIA393222:VIB393222 VRW393222:VRX393222 WBS393222:WBT393222 WLO393222:WLP393222 WVK393222:WVL393222 C458758:D458758 IY458758:IZ458758 SU458758:SV458758 ACQ458758:ACR458758 AMM458758:AMN458758 AWI458758:AWJ458758 BGE458758:BGF458758 BQA458758:BQB458758 BZW458758:BZX458758 CJS458758:CJT458758 CTO458758:CTP458758 DDK458758:DDL458758 DNG458758:DNH458758 DXC458758:DXD458758 EGY458758:EGZ458758 EQU458758:EQV458758 FAQ458758:FAR458758 FKM458758:FKN458758 FUI458758:FUJ458758 GEE458758:GEF458758 GOA458758:GOB458758 GXW458758:GXX458758 HHS458758:HHT458758 HRO458758:HRP458758 IBK458758:IBL458758 ILG458758:ILH458758 IVC458758:IVD458758 JEY458758:JEZ458758 JOU458758:JOV458758 JYQ458758:JYR458758 KIM458758:KIN458758 KSI458758:KSJ458758 LCE458758:LCF458758 LMA458758:LMB458758 LVW458758:LVX458758 MFS458758:MFT458758 MPO458758:MPP458758 MZK458758:MZL458758 NJG458758:NJH458758 NTC458758:NTD458758 OCY458758:OCZ458758 OMU458758:OMV458758 OWQ458758:OWR458758 PGM458758:PGN458758 PQI458758:PQJ458758 QAE458758:QAF458758 QKA458758:QKB458758 QTW458758:QTX458758 RDS458758:RDT458758 RNO458758:RNP458758 RXK458758:RXL458758 SHG458758:SHH458758 SRC458758:SRD458758 TAY458758:TAZ458758 TKU458758:TKV458758 TUQ458758:TUR458758 UEM458758:UEN458758 UOI458758:UOJ458758 UYE458758:UYF458758 VIA458758:VIB458758 VRW458758:VRX458758 WBS458758:WBT458758 WLO458758:WLP458758 WVK458758:WVL458758 C524294:D524294 IY524294:IZ524294 SU524294:SV524294 ACQ524294:ACR524294 AMM524294:AMN524294 AWI524294:AWJ524294 BGE524294:BGF524294 BQA524294:BQB524294 BZW524294:BZX524294 CJS524294:CJT524294 CTO524294:CTP524294 DDK524294:DDL524294 DNG524294:DNH524294 DXC524294:DXD524294 EGY524294:EGZ524294 EQU524294:EQV524294 FAQ524294:FAR524294 FKM524294:FKN524294 FUI524294:FUJ524294 GEE524294:GEF524294 GOA524294:GOB524294 GXW524294:GXX524294 HHS524294:HHT524294 HRO524294:HRP524294 IBK524294:IBL524294 ILG524294:ILH524294 IVC524294:IVD524294 JEY524294:JEZ524294 JOU524294:JOV524294 JYQ524294:JYR524294 KIM524294:KIN524294 KSI524294:KSJ524294 LCE524294:LCF524294 LMA524294:LMB524294 LVW524294:LVX524294 MFS524294:MFT524294 MPO524294:MPP524294 MZK524294:MZL524294 NJG524294:NJH524294 NTC524294:NTD524294 OCY524294:OCZ524294 OMU524294:OMV524294 OWQ524294:OWR524294 PGM524294:PGN524294 PQI524294:PQJ524294 QAE524294:QAF524294 QKA524294:QKB524294 QTW524294:QTX524294 RDS524294:RDT524294 RNO524294:RNP524294 RXK524294:RXL524294 SHG524294:SHH524294 SRC524294:SRD524294 TAY524294:TAZ524294 TKU524294:TKV524294 TUQ524294:TUR524294 UEM524294:UEN524294 UOI524294:UOJ524294 UYE524294:UYF524294 VIA524294:VIB524294 VRW524294:VRX524294 WBS524294:WBT524294 WLO524294:WLP524294 WVK524294:WVL524294 C589830:D589830 IY589830:IZ589830 SU589830:SV589830 ACQ589830:ACR589830 AMM589830:AMN589830 AWI589830:AWJ589830 BGE589830:BGF589830 BQA589830:BQB589830 BZW589830:BZX589830 CJS589830:CJT589830 CTO589830:CTP589830 DDK589830:DDL589830 DNG589830:DNH589830 DXC589830:DXD589830 EGY589830:EGZ589830 EQU589830:EQV589830 FAQ589830:FAR589830 FKM589830:FKN589830 FUI589830:FUJ589830 GEE589830:GEF589830 GOA589830:GOB589830 GXW589830:GXX589830 HHS589830:HHT589830 HRO589830:HRP589830 IBK589830:IBL589830 ILG589830:ILH589830 IVC589830:IVD589830 JEY589830:JEZ589830 JOU589830:JOV589830 JYQ589830:JYR589830 KIM589830:KIN589830 KSI589830:KSJ589830 LCE589830:LCF589830 LMA589830:LMB589830 LVW589830:LVX589830 MFS589830:MFT589830 MPO589830:MPP589830 MZK589830:MZL589830 NJG589830:NJH589830 NTC589830:NTD589830 OCY589830:OCZ589830 OMU589830:OMV589830 OWQ589830:OWR589830 PGM589830:PGN589830 PQI589830:PQJ589830 QAE589830:QAF589830 QKA589830:QKB589830 QTW589830:QTX589830 RDS589830:RDT589830 RNO589830:RNP589830 RXK589830:RXL589830 SHG589830:SHH589830 SRC589830:SRD589830 TAY589830:TAZ589830 TKU589830:TKV589830 TUQ589830:TUR589830 UEM589830:UEN589830 UOI589830:UOJ589830 UYE589830:UYF589830 VIA589830:VIB589830 VRW589830:VRX589830 WBS589830:WBT589830 WLO589830:WLP589830 WVK589830:WVL589830 C655366:D655366 IY655366:IZ655366 SU655366:SV655366 ACQ655366:ACR655366 AMM655366:AMN655366 AWI655366:AWJ655366 BGE655366:BGF655366 BQA655366:BQB655366 BZW655366:BZX655366 CJS655366:CJT655366 CTO655366:CTP655366 DDK655366:DDL655366 DNG655366:DNH655366 DXC655366:DXD655366 EGY655366:EGZ655366 EQU655366:EQV655366 FAQ655366:FAR655366 FKM655366:FKN655366 FUI655366:FUJ655366 GEE655366:GEF655366 GOA655366:GOB655366 GXW655366:GXX655366 HHS655366:HHT655366 HRO655366:HRP655366 IBK655366:IBL655366 ILG655366:ILH655366 IVC655366:IVD655366 JEY655366:JEZ655366 JOU655366:JOV655366 JYQ655366:JYR655366 KIM655366:KIN655366 KSI655366:KSJ655366 LCE655366:LCF655366 LMA655366:LMB655366 LVW655366:LVX655366 MFS655366:MFT655366 MPO655366:MPP655366 MZK655366:MZL655366 NJG655366:NJH655366 NTC655366:NTD655366 OCY655366:OCZ655366 OMU655366:OMV655366 OWQ655366:OWR655366 PGM655366:PGN655366 PQI655366:PQJ655366 QAE655366:QAF655366 QKA655366:QKB655366 QTW655366:QTX655366 RDS655366:RDT655366 RNO655366:RNP655366 RXK655366:RXL655366 SHG655366:SHH655366 SRC655366:SRD655366 TAY655366:TAZ655366 TKU655366:TKV655366 TUQ655366:TUR655366 UEM655366:UEN655366 UOI655366:UOJ655366 UYE655366:UYF655366 VIA655366:VIB655366 VRW655366:VRX655366 WBS655366:WBT655366 WLO655366:WLP655366 WVK655366:WVL655366 C720902:D720902 IY720902:IZ720902 SU720902:SV720902 ACQ720902:ACR720902 AMM720902:AMN720902 AWI720902:AWJ720902 BGE720902:BGF720902 BQA720902:BQB720902 BZW720902:BZX720902 CJS720902:CJT720902 CTO720902:CTP720902 DDK720902:DDL720902 DNG720902:DNH720902 DXC720902:DXD720902 EGY720902:EGZ720902 EQU720902:EQV720902 FAQ720902:FAR720902 FKM720902:FKN720902 FUI720902:FUJ720902 GEE720902:GEF720902 GOA720902:GOB720902 GXW720902:GXX720902 HHS720902:HHT720902 HRO720902:HRP720902 IBK720902:IBL720902 ILG720902:ILH720902 IVC720902:IVD720902 JEY720902:JEZ720902 JOU720902:JOV720902 JYQ720902:JYR720902 KIM720902:KIN720902 KSI720902:KSJ720902 LCE720902:LCF720902 LMA720902:LMB720902 LVW720902:LVX720902 MFS720902:MFT720902 MPO720902:MPP720902 MZK720902:MZL720902 NJG720902:NJH720902 NTC720902:NTD720902 OCY720902:OCZ720902 OMU720902:OMV720902 OWQ720902:OWR720902 PGM720902:PGN720902 PQI720902:PQJ720902 QAE720902:QAF720902 QKA720902:QKB720902 QTW720902:QTX720902 RDS720902:RDT720902 RNO720902:RNP720902 RXK720902:RXL720902 SHG720902:SHH720902 SRC720902:SRD720902 TAY720902:TAZ720902 TKU720902:TKV720902 TUQ720902:TUR720902 UEM720902:UEN720902 UOI720902:UOJ720902 UYE720902:UYF720902 VIA720902:VIB720902 VRW720902:VRX720902 WBS720902:WBT720902 WLO720902:WLP720902 WVK720902:WVL720902 C786438:D786438 IY786438:IZ786438 SU786438:SV786438 ACQ786438:ACR786438 AMM786438:AMN786438 AWI786438:AWJ786438 BGE786438:BGF786438 BQA786438:BQB786438 BZW786438:BZX786438 CJS786438:CJT786438 CTO786438:CTP786438 DDK786438:DDL786438 DNG786438:DNH786438 DXC786438:DXD786438 EGY786438:EGZ786438 EQU786438:EQV786438 FAQ786438:FAR786438 FKM786438:FKN786438 FUI786438:FUJ786438 GEE786438:GEF786438 GOA786438:GOB786438 GXW786438:GXX786438 HHS786438:HHT786438 HRO786438:HRP786438 IBK786438:IBL786438 ILG786438:ILH786438 IVC786438:IVD786438 JEY786438:JEZ786438 JOU786438:JOV786438 JYQ786438:JYR786438 KIM786438:KIN786438 KSI786438:KSJ786438 LCE786438:LCF786438 LMA786438:LMB786438 LVW786438:LVX786438 MFS786438:MFT786438 MPO786438:MPP786438 MZK786438:MZL786438 NJG786438:NJH786438 NTC786438:NTD786438 OCY786438:OCZ786438 OMU786438:OMV786438 OWQ786438:OWR786438 PGM786438:PGN786438 PQI786438:PQJ786438 QAE786438:QAF786438 QKA786438:QKB786438 QTW786438:QTX786438 RDS786438:RDT786438 RNO786438:RNP786438 RXK786438:RXL786438 SHG786438:SHH786438 SRC786438:SRD786438 TAY786438:TAZ786438 TKU786438:TKV786438 TUQ786438:TUR786438 UEM786438:UEN786438 UOI786438:UOJ786438 UYE786438:UYF786438 VIA786438:VIB786438 VRW786438:VRX786438 WBS786438:WBT786438 WLO786438:WLP786438 WVK786438:WVL786438 C851974:D851974 IY851974:IZ851974 SU851974:SV851974 ACQ851974:ACR851974 AMM851974:AMN851974 AWI851974:AWJ851974 BGE851974:BGF851974 BQA851974:BQB851974 BZW851974:BZX851974 CJS851974:CJT851974 CTO851974:CTP851974 DDK851974:DDL851974 DNG851974:DNH851974 DXC851974:DXD851974 EGY851974:EGZ851974 EQU851974:EQV851974 FAQ851974:FAR851974 FKM851974:FKN851974 FUI851974:FUJ851974 GEE851974:GEF851974 GOA851974:GOB851974 GXW851974:GXX851974 HHS851974:HHT851974 HRO851974:HRP851974 IBK851974:IBL851974 ILG851974:ILH851974 IVC851974:IVD851974 JEY851974:JEZ851974 JOU851974:JOV851974 JYQ851974:JYR851974 KIM851974:KIN851974 KSI851974:KSJ851974 LCE851974:LCF851974 LMA851974:LMB851974 LVW851974:LVX851974 MFS851974:MFT851974 MPO851974:MPP851974 MZK851974:MZL851974 NJG851974:NJH851974 NTC851974:NTD851974 OCY851974:OCZ851974 OMU851974:OMV851974 OWQ851974:OWR851974 PGM851974:PGN851974 PQI851974:PQJ851974 QAE851974:QAF851974 QKA851974:QKB851974 QTW851974:QTX851974 RDS851974:RDT851974 RNO851974:RNP851974 RXK851974:RXL851974 SHG851974:SHH851974 SRC851974:SRD851974 TAY851974:TAZ851974 TKU851974:TKV851974 TUQ851974:TUR851974 UEM851974:UEN851974 UOI851974:UOJ851974 UYE851974:UYF851974 VIA851974:VIB851974 VRW851974:VRX851974 WBS851974:WBT851974 WLO851974:WLP851974 WVK851974:WVL851974 C917510:D917510 IY917510:IZ917510 SU917510:SV917510 ACQ917510:ACR917510 AMM917510:AMN917510 AWI917510:AWJ917510 BGE917510:BGF917510 BQA917510:BQB917510 BZW917510:BZX917510 CJS917510:CJT917510 CTO917510:CTP917510 DDK917510:DDL917510 DNG917510:DNH917510 DXC917510:DXD917510 EGY917510:EGZ917510 EQU917510:EQV917510 FAQ917510:FAR917510 FKM917510:FKN917510 FUI917510:FUJ917510 GEE917510:GEF917510 GOA917510:GOB917510 GXW917510:GXX917510 HHS917510:HHT917510 HRO917510:HRP917510 IBK917510:IBL917510 ILG917510:ILH917510 IVC917510:IVD917510 JEY917510:JEZ917510 JOU917510:JOV917510 JYQ917510:JYR917510 KIM917510:KIN917510 KSI917510:KSJ917510 LCE917510:LCF917510 LMA917510:LMB917510 LVW917510:LVX917510 MFS917510:MFT917510 MPO917510:MPP917510 MZK917510:MZL917510 NJG917510:NJH917510 NTC917510:NTD917510 OCY917510:OCZ917510 OMU917510:OMV917510 OWQ917510:OWR917510 PGM917510:PGN917510 PQI917510:PQJ917510 QAE917510:QAF917510 QKA917510:QKB917510 QTW917510:QTX917510 RDS917510:RDT917510 RNO917510:RNP917510 RXK917510:RXL917510 SHG917510:SHH917510 SRC917510:SRD917510 TAY917510:TAZ917510 TKU917510:TKV917510 TUQ917510:TUR917510 UEM917510:UEN917510 UOI917510:UOJ917510 UYE917510:UYF917510 VIA917510:VIB917510 VRW917510:VRX917510 WBS917510:WBT917510 WLO917510:WLP917510 WVK917510:WVL917510 C983046:D983046 IY983046:IZ983046 SU983046:SV983046 ACQ983046:ACR983046 AMM983046:AMN983046 AWI983046:AWJ983046 BGE983046:BGF983046 BQA983046:BQB983046 BZW983046:BZX983046 CJS983046:CJT983046 CTO983046:CTP983046 DDK983046:DDL983046 DNG983046:DNH983046 DXC983046:DXD983046 EGY983046:EGZ983046 EQU983046:EQV983046 FAQ983046:FAR983046 FKM983046:FKN983046 FUI983046:FUJ983046 GEE983046:GEF983046 GOA983046:GOB983046 GXW983046:GXX983046 HHS983046:HHT983046 HRO983046:HRP983046 IBK983046:IBL983046 ILG983046:ILH983046 IVC983046:IVD983046 JEY983046:JEZ983046 JOU983046:JOV983046 JYQ983046:JYR983046 KIM983046:KIN983046 KSI983046:KSJ983046 LCE983046:LCF983046 LMA983046:LMB983046 LVW983046:LVX983046 MFS983046:MFT983046 MPO983046:MPP983046 MZK983046:MZL983046 NJG983046:NJH983046 NTC983046:NTD983046 OCY983046:OCZ983046 OMU983046:OMV983046 OWQ983046:OWR983046 PGM983046:PGN983046 PQI983046:PQJ983046 QAE983046:QAF983046 QKA983046:QKB983046 QTW983046:QTX983046 RDS983046:RDT983046 RNO983046:RNP983046 RXK983046:RXL983046 SHG983046:SHH983046 SRC983046:SRD983046 TAY983046:TAZ983046 TKU983046:TKV983046 TUQ983046:TUR983046 UEM983046:UEN983046 UOI983046:UOJ983046 UYE983046:UYF983046 VIA983046:VIB983046 VRW983046:VRX983046 WBS983046:WBT983046 WLO983046:WLP983046 WVK983046:WVL983046 C115:D115" xr:uid="{15E8D7C0-311A-4058-99C0-BC68BB8F7D80}"/>
    <dataValidation allowBlank="1" showInputMessage="1" showErrorMessage="1" prompt="Enter Tax Year" sqref="E13:E14 JA13:JA14 SW13:SW14 ACS13:ACS14 AMO13:AMO14 AWK13:AWK14 BGG13:BGG14 BQC13:BQC14 BZY13:BZY14 CJU13:CJU14 CTQ13:CTQ14 DDM13:DDM14 DNI13:DNI14 DXE13:DXE14 EHA13:EHA14 EQW13:EQW14 FAS13:FAS14 FKO13:FKO14 FUK13:FUK14 GEG13:GEG14 GOC13:GOC14 GXY13:GXY14 HHU13:HHU14 HRQ13:HRQ14 IBM13:IBM14 ILI13:ILI14 IVE13:IVE14 JFA13:JFA14 JOW13:JOW14 JYS13:JYS14 KIO13:KIO14 KSK13:KSK14 LCG13:LCG14 LMC13:LMC14 LVY13:LVY14 MFU13:MFU14 MPQ13:MPQ14 MZM13:MZM14 NJI13:NJI14 NTE13:NTE14 ODA13:ODA14 OMW13:OMW14 OWS13:OWS14 PGO13:PGO14 PQK13:PQK14 QAG13:QAG14 QKC13:QKC14 QTY13:QTY14 RDU13:RDU14 RNQ13:RNQ14 RXM13:RXM14 SHI13:SHI14 SRE13:SRE14 TBA13:TBA14 TKW13:TKW14 TUS13:TUS14 UEO13:UEO14 UOK13:UOK14 UYG13:UYG14 VIC13:VIC14 VRY13:VRY14 WBU13:WBU14 WLQ13:WLQ14 WVM13:WVM14 E65549:E65550 JA65549:JA65550 SW65549:SW65550 ACS65549:ACS65550 AMO65549:AMO65550 AWK65549:AWK65550 BGG65549:BGG65550 BQC65549:BQC65550 BZY65549:BZY65550 CJU65549:CJU65550 CTQ65549:CTQ65550 DDM65549:DDM65550 DNI65549:DNI65550 DXE65549:DXE65550 EHA65549:EHA65550 EQW65549:EQW65550 FAS65549:FAS65550 FKO65549:FKO65550 FUK65549:FUK65550 GEG65549:GEG65550 GOC65549:GOC65550 GXY65549:GXY65550 HHU65549:HHU65550 HRQ65549:HRQ65550 IBM65549:IBM65550 ILI65549:ILI65550 IVE65549:IVE65550 JFA65549:JFA65550 JOW65549:JOW65550 JYS65549:JYS65550 KIO65549:KIO65550 KSK65549:KSK65550 LCG65549:LCG65550 LMC65549:LMC65550 LVY65549:LVY65550 MFU65549:MFU65550 MPQ65549:MPQ65550 MZM65549:MZM65550 NJI65549:NJI65550 NTE65549:NTE65550 ODA65549:ODA65550 OMW65549:OMW65550 OWS65549:OWS65550 PGO65549:PGO65550 PQK65549:PQK65550 QAG65549:QAG65550 QKC65549:QKC65550 QTY65549:QTY65550 RDU65549:RDU65550 RNQ65549:RNQ65550 RXM65549:RXM65550 SHI65549:SHI65550 SRE65549:SRE65550 TBA65549:TBA65550 TKW65549:TKW65550 TUS65549:TUS65550 UEO65549:UEO65550 UOK65549:UOK65550 UYG65549:UYG65550 VIC65549:VIC65550 VRY65549:VRY65550 WBU65549:WBU65550 WLQ65549:WLQ65550 WVM65549:WVM65550 E131085:E131086 JA131085:JA131086 SW131085:SW131086 ACS131085:ACS131086 AMO131085:AMO131086 AWK131085:AWK131086 BGG131085:BGG131086 BQC131085:BQC131086 BZY131085:BZY131086 CJU131085:CJU131086 CTQ131085:CTQ131086 DDM131085:DDM131086 DNI131085:DNI131086 DXE131085:DXE131086 EHA131085:EHA131086 EQW131085:EQW131086 FAS131085:FAS131086 FKO131085:FKO131086 FUK131085:FUK131086 GEG131085:GEG131086 GOC131085:GOC131086 GXY131085:GXY131086 HHU131085:HHU131086 HRQ131085:HRQ131086 IBM131085:IBM131086 ILI131085:ILI131086 IVE131085:IVE131086 JFA131085:JFA131086 JOW131085:JOW131086 JYS131085:JYS131086 KIO131085:KIO131086 KSK131085:KSK131086 LCG131085:LCG131086 LMC131085:LMC131086 LVY131085:LVY131086 MFU131085:MFU131086 MPQ131085:MPQ131086 MZM131085:MZM131086 NJI131085:NJI131086 NTE131085:NTE131086 ODA131085:ODA131086 OMW131085:OMW131086 OWS131085:OWS131086 PGO131085:PGO131086 PQK131085:PQK131086 QAG131085:QAG131086 QKC131085:QKC131086 QTY131085:QTY131086 RDU131085:RDU131086 RNQ131085:RNQ131086 RXM131085:RXM131086 SHI131085:SHI131086 SRE131085:SRE131086 TBA131085:TBA131086 TKW131085:TKW131086 TUS131085:TUS131086 UEO131085:UEO131086 UOK131085:UOK131086 UYG131085:UYG131086 VIC131085:VIC131086 VRY131085:VRY131086 WBU131085:WBU131086 WLQ131085:WLQ131086 WVM131085:WVM131086 E196621:E196622 JA196621:JA196622 SW196621:SW196622 ACS196621:ACS196622 AMO196621:AMO196622 AWK196621:AWK196622 BGG196621:BGG196622 BQC196621:BQC196622 BZY196621:BZY196622 CJU196621:CJU196622 CTQ196621:CTQ196622 DDM196621:DDM196622 DNI196621:DNI196622 DXE196621:DXE196622 EHA196621:EHA196622 EQW196621:EQW196622 FAS196621:FAS196622 FKO196621:FKO196622 FUK196621:FUK196622 GEG196621:GEG196622 GOC196621:GOC196622 GXY196621:GXY196622 HHU196621:HHU196622 HRQ196621:HRQ196622 IBM196621:IBM196622 ILI196621:ILI196622 IVE196621:IVE196622 JFA196621:JFA196622 JOW196621:JOW196622 JYS196621:JYS196622 KIO196621:KIO196622 KSK196621:KSK196622 LCG196621:LCG196622 LMC196621:LMC196622 LVY196621:LVY196622 MFU196621:MFU196622 MPQ196621:MPQ196622 MZM196621:MZM196622 NJI196621:NJI196622 NTE196621:NTE196622 ODA196621:ODA196622 OMW196621:OMW196622 OWS196621:OWS196622 PGO196621:PGO196622 PQK196621:PQK196622 QAG196621:QAG196622 QKC196621:QKC196622 QTY196621:QTY196622 RDU196621:RDU196622 RNQ196621:RNQ196622 RXM196621:RXM196622 SHI196621:SHI196622 SRE196621:SRE196622 TBA196621:TBA196622 TKW196621:TKW196622 TUS196621:TUS196622 UEO196621:UEO196622 UOK196621:UOK196622 UYG196621:UYG196622 VIC196621:VIC196622 VRY196621:VRY196622 WBU196621:WBU196622 WLQ196621:WLQ196622 WVM196621:WVM196622 E262157:E262158 JA262157:JA262158 SW262157:SW262158 ACS262157:ACS262158 AMO262157:AMO262158 AWK262157:AWK262158 BGG262157:BGG262158 BQC262157:BQC262158 BZY262157:BZY262158 CJU262157:CJU262158 CTQ262157:CTQ262158 DDM262157:DDM262158 DNI262157:DNI262158 DXE262157:DXE262158 EHA262157:EHA262158 EQW262157:EQW262158 FAS262157:FAS262158 FKO262157:FKO262158 FUK262157:FUK262158 GEG262157:GEG262158 GOC262157:GOC262158 GXY262157:GXY262158 HHU262157:HHU262158 HRQ262157:HRQ262158 IBM262157:IBM262158 ILI262157:ILI262158 IVE262157:IVE262158 JFA262157:JFA262158 JOW262157:JOW262158 JYS262157:JYS262158 KIO262157:KIO262158 KSK262157:KSK262158 LCG262157:LCG262158 LMC262157:LMC262158 LVY262157:LVY262158 MFU262157:MFU262158 MPQ262157:MPQ262158 MZM262157:MZM262158 NJI262157:NJI262158 NTE262157:NTE262158 ODA262157:ODA262158 OMW262157:OMW262158 OWS262157:OWS262158 PGO262157:PGO262158 PQK262157:PQK262158 QAG262157:QAG262158 QKC262157:QKC262158 QTY262157:QTY262158 RDU262157:RDU262158 RNQ262157:RNQ262158 RXM262157:RXM262158 SHI262157:SHI262158 SRE262157:SRE262158 TBA262157:TBA262158 TKW262157:TKW262158 TUS262157:TUS262158 UEO262157:UEO262158 UOK262157:UOK262158 UYG262157:UYG262158 VIC262157:VIC262158 VRY262157:VRY262158 WBU262157:WBU262158 WLQ262157:WLQ262158 WVM262157:WVM262158 E327693:E327694 JA327693:JA327694 SW327693:SW327694 ACS327693:ACS327694 AMO327693:AMO327694 AWK327693:AWK327694 BGG327693:BGG327694 BQC327693:BQC327694 BZY327693:BZY327694 CJU327693:CJU327694 CTQ327693:CTQ327694 DDM327693:DDM327694 DNI327693:DNI327694 DXE327693:DXE327694 EHA327693:EHA327694 EQW327693:EQW327694 FAS327693:FAS327694 FKO327693:FKO327694 FUK327693:FUK327694 GEG327693:GEG327694 GOC327693:GOC327694 GXY327693:GXY327694 HHU327693:HHU327694 HRQ327693:HRQ327694 IBM327693:IBM327694 ILI327693:ILI327694 IVE327693:IVE327694 JFA327693:JFA327694 JOW327693:JOW327694 JYS327693:JYS327694 KIO327693:KIO327694 KSK327693:KSK327694 LCG327693:LCG327694 LMC327693:LMC327694 LVY327693:LVY327694 MFU327693:MFU327694 MPQ327693:MPQ327694 MZM327693:MZM327694 NJI327693:NJI327694 NTE327693:NTE327694 ODA327693:ODA327694 OMW327693:OMW327694 OWS327693:OWS327694 PGO327693:PGO327694 PQK327693:PQK327694 QAG327693:QAG327694 QKC327693:QKC327694 QTY327693:QTY327694 RDU327693:RDU327694 RNQ327693:RNQ327694 RXM327693:RXM327694 SHI327693:SHI327694 SRE327693:SRE327694 TBA327693:TBA327694 TKW327693:TKW327694 TUS327693:TUS327694 UEO327693:UEO327694 UOK327693:UOK327694 UYG327693:UYG327694 VIC327693:VIC327694 VRY327693:VRY327694 WBU327693:WBU327694 WLQ327693:WLQ327694 WVM327693:WVM327694 E393229:E393230 JA393229:JA393230 SW393229:SW393230 ACS393229:ACS393230 AMO393229:AMO393230 AWK393229:AWK393230 BGG393229:BGG393230 BQC393229:BQC393230 BZY393229:BZY393230 CJU393229:CJU393230 CTQ393229:CTQ393230 DDM393229:DDM393230 DNI393229:DNI393230 DXE393229:DXE393230 EHA393229:EHA393230 EQW393229:EQW393230 FAS393229:FAS393230 FKO393229:FKO393230 FUK393229:FUK393230 GEG393229:GEG393230 GOC393229:GOC393230 GXY393229:GXY393230 HHU393229:HHU393230 HRQ393229:HRQ393230 IBM393229:IBM393230 ILI393229:ILI393230 IVE393229:IVE393230 JFA393229:JFA393230 JOW393229:JOW393230 JYS393229:JYS393230 KIO393229:KIO393230 KSK393229:KSK393230 LCG393229:LCG393230 LMC393229:LMC393230 LVY393229:LVY393230 MFU393229:MFU393230 MPQ393229:MPQ393230 MZM393229:MZM393230 NJI393229:NJI393230 NTE393229:NTE393230 ODA393229:ODA393230 OMW393229:OMW393230 OWS393229:OWS393230 PGO393229:PGO393230 PQK393229:PQK393230 QAG393229:QAG393230 QKC393229:QKC393230 QTY393229:QTY393230 RDU393229:RDU393230 RNQ393229:RNQ393230 RXM393229:RXM393230 SHI393229:SHI393230 SRE393229:SRE393230 TBA393229:TBA393230 TKW393229:TKW393230 TUS393229:TUS393230 UEO393229:UEO393230 UOK393229:UOK393230 UYG393229:UYG393230 VIC393229:VIC393230 VRY393229:VRY393230 WBU393229:WBU393230 WLQ393229:WLQ393230 WVM393229:WVM393230 E458765:E458766 JA458765:JA458766 SW458765:SW458766 ACS458765:ACS458766 AMO458765:AMO458766 AWK458765:AWK458766 BGG458765:BGG458766 BQC458765:BQC458766 BZY458765:BZY458766 CJU458765:CJU458766 CTQ458765:CTQ458766 DDM458765:DDM458766 DNI458765:DNI458766 DXE458765:DXE458766 EHA458765:EHA458766 EQW458765:EQW458766 FAS458765:FAS458766 FKO458765:FKO458766 FUK458765:FUK458766 GEG458765:GEG458766 GOC458765:GOC458766 GXY458765:GXY458766 HHU458765:HHU458766 HRQ458765:HRQ458766 IBM458765:IBM458766 ILI458765:ILI458766 IVE458765:IVE458766 JFA458765:JFA458766 JOW458765:JOW458766 JYS458765:JYS458766 KIO458765:KIO458766 KSK458765:KSK458766 LCG458765:LCG458766 LMC458765:LMC458766 LVY458765:LVY458766 MFU458765:MFU458766 MPQ458765:MPQ458766 MZM458765:MZM458766 NJI458765:NJI458766 NTE458765:NTE458766 ODA458765:ODA458766 OMW458765:OMW458766 OWS458765:OWS458766 PGO458765:PGO458766 PQK458765:PQK458766 QAG458765:QAG458766 QKC458765:QKC458766 QTY458765:QTY458766 RDU458765:RDU458766 RNQ458765:RNQ458766 RXM458765:RXM458766 SHI458765:SHI458766 SRE458765:SRE458766 TBA458765:TBA458766 TKW458765:TKW458766 TUS458765:TUS458766 UEO458765:UEO458766 UOK458765:UOK458766 UYG458765:UYG458766 VIC458765:VIC458766 VRY458765:VRY458766 WBU458765:WBU458766 WLQ458765:WLQ458766 WVM458765:WVM458766 E524301:E524302 JA524301:JA524302 SW524301:SW524302 ACS524301:ACS524302 AMO524301:AMO524302 AWK524301:AWK524302 BGG524301:BGG524302 BQC524301:BQC524302 BZY524301:BZY524302 CJU524301:CJU524302 CTQ524301:CTQ524302 DDM524301:DDM524302 DNI524301:DNI524302 DXE524301:DXE524302 EHA524301:EHA524302 EQW524301:EQW524302 FAS524301:FAS524302 FKO524301:FKO524302 FUK524301:FUK524302 GEG524301:GEG524302 GOC524301:GOC524302 GXY524301:GXY524302 HHU524301:HHU524302 HRQ524301:HRQ524302 IBM524301:IBM524302 ILI524301:ILI524302 IVE524301:IVE524302 JFA524301:JFA524302 JOW524301:JOW524302 JYS524301:JYS524302 KIO524301:KIO524302 KSK524301:KSK524302 LCG524301:LCG524302 LMC524301:LMC524302 LVY524301:LVY524302 MFU524301:MFU524302 MPQ524301:MPQ524302 MZM524301:MZM524302 NJI524301:NJI524302 NTE524301:NTE524302 ODA524301:ODA524302 OMW524301:OMW524302 OWS524301:OWS524302 PGO524301:PGO524302 PQK524301:PQK524302 QAG524301:QAG524302 QKC524301:QKC524302 QTY524301:QTY524302 RDU524301:RDU524302 RNQ524301:RNQ524302 RXM524301:RXM524302 SHI524301:SHI524302 SRE524301:SRE524302 TBA524301:TBA524302 TKW524301:TKW524302 TUS524301:TUS524302 UEO524301:UEO524302 UOK524301:UOK524302 UYG524301:UYG524302 VIC524301:VIC524302 VRY524301:VRY524302 WBU524301:WBU524302 WLQ524301:WLQ524302 WVM524301:WVM524302 E589837:E589838 JA589837:JA589838 SW589837:SW589838 ACS589837:ACS589838 AMO589837:AMO589838 AWK589837:AWK589838 BGG589837:BGG589838 BQC589837:BQC589838 BZY589837:BZY589838 CJU589837:CJU589838 CTQ589837:CTQ589838 DDM589837:DDM589838 DNI589837:DNI589838 DXE589837:DXE589838 EHA589837:EHA589838 EQW589837:EQW589838 FAS589837:FAS589838 FKO589837:FKO589838 FUK589837:FUK589838 GEG589837:GEG589838 GOC589837:GOC589838 GXY589837:GXY589838 HHU589837:HHU589838 HRQ589837:HRQ589838 IBM589837:IBM589838 ILI589837:ILI589838 IVE589837:IVE589838 JFA589837:JFA589838 JOW589837:JOW589838 JYS589837:JYS589838 KIO589837:KIO589838 KSK589837:KSK589838 LCG589837:LCG589838 LMC589837:LMC589838 LVY589837:LVY589838 MFU589837:MFU589838 MPQ589837:MPQ589838 MZM589837:MZM589838 NJI589837:NJI589838 NTE589837:NTE589838 ODA589837:ODA589838 OMW589837:OMW589838 OWS589837:OWS589838 PGO589837:PGO589838 PQK589837:PQK589838 QAG589837:QAG589838 QKC589837:QKC589838 QTY589837:QTY589838 RDU589837:RDU589838 RNQ589837:RNQ589838 RXM589837:RXM589838 SHI589837:SHI589838 SRE589837:SRE589838 TBA589837:TBA589838 TKW589837:TKW589838 TUS589837:TUS589838 UEO589837:UEO589838 UOK589837:UOK589838 UYG589837:UYG589838 VIC589837:VIC589838 VRY589837:VRY589838 WBU589837:WBU589838 WLQ589837:WLQ589838 WVM589837:WVM589838 E655373:E655374 JA655373:JA655374 SW655373:SW655374 ACS655373:ACS655374 AMO655373:AMO655374 AWK655373:AWK655374 BGG655373:BGG655374 BQC655373:BQC655374 BZY655373:BZY655374 CJU655373:CJU655374 CTQ655373:CTQ655374 DDM655373:DDM655374 DNI655373:DNI655374 DXE655373:DXE655374 EHA655373:EHA655374 EQW655373:EQW655374 FAS655373:FAS655374 FKO655373:FKO655374 FUK655373:FUK655374 GEG655373:GEG655374 GOC655373:GOC655374 GXY655373:GXY655374 HHU655373:HHU655374 HRQ655373:HRQ655374 IBM655373:IBM655374 ILI655373:ILI655374 IVE655373:IVE655374 JFA655373:JFA655374 JOW655373:JOW655374 JYS655373:JYS655374 KIO655373:KIO655374 KSK655373:KSK655374 LCG655373:LCG655374 LMC655373:LMC655374 LVY655373:LVY655374 MFU655373:MFU655374 MPQ655373:MPQ655374 MZM655373:MZM655374 NJI655373:NJI655374 NTE655373:NTE655374 ODA655373:ODA655374 OMW655373:OMW655374 OWS655373:OWS655374 PGO655373:PGO655374 PQK655373:PQK655374 QAG655373:QAG655374 QKC655373:QKC655374 QTY655373:QTY655374 RDU655373:RDU655374 RNQ655373:RNQ655374 RXM655373:RXM655374 SHI655373:SHI655374 SRE655373:SRE655374 TBA655373:TBA655374 TKW655373:TKW655374 TUS655373:TUS655374 UEO655373:UEO655374 UOK655373:UOK655374 UYG655373:UYG655374 VIC655373:VIC655374 VRY655373:VRY655374 WBU655373:WBU655374 WLQ655373:WLQ655374 WVM655373:WVM655374 E720909:E720910 JA720909:JA720910 SW720909:SW720910 ACS720909:ACS720910 AMO720909:AMO720910 AWK720909:AWK720910 BGG720909:BGG720910 BQC720909:BQC720910 BZY720909:BZY720910 CJU720909:CJU720910 CTQ720909:CTQ720910 DDM720909:DDM720910 DNI720909:DNI720910 DXE720909:DXE720910 EHA720909:EHA720910 EQW720909:EQW720910 FAS720909:FAS720910 FKO720909:FKO720910 FUK720909:FUK720910 GEG720909:GEG720910 GOC720909:GOC720910 GXY720909:GXY720910 HHU720909:HHU720910 HRQ720909:HRQ720910 IBM720909:IBM720910 ILI720909:ILI720910 IVE720909:IVE720910 JFA720909:JFA720910 JOW720909:JOW720910 JYS720909:JYS720910 KIO720909:KIO720910 KSK720909:KSK720910 LCG720909:LCG720910 LMC720909:LMC720910 LVY720909:LVY720910 MFU720909:MFU720910 MPQ720909:MPQ720910 MZM720909:MZM720910 NJI720909:NJI720910 NTE720909:NTE720910 ODA720909:ODA720910 OMW720909:OMW720910 OWS720909:OWS720910 PGO720909:PGO720910 PQK720909:PQK720910 QAG720909:QAG720910 QKC720909:QKC720910 QTY720909:QTY720910 RDU720909:RDU720910 RNQ720909:RNQ720910 RXM720909:RXM720910 SHI720909:SHI720910 SRE720909:SRE720910 TBA720909:TBA720910 TKW720909:TKW720910 TUS720909:TUS720910 UEO720909:UEO720910 UOK720909:UOK720910 UYG720909:UYG720910 VIC720909:VIC720910 VRY720909:VRY720910 WBU720909:WBU720910 WLQ720909:WLQ720910 WVM720909:WVM720910 E786445:E786446 JA786445:JA786446 SW786445:SW786446 ACS786445:ACS786446 AMO786445:AMO786446 AWK786445:AWK786446 BGG786445:BGG786446 BQC786445:BQC786446 BZY786445:BZY786446 CJU786445:CJU786446 CTQ786445:CTQ786446 DDM786445:DDM786446 DNI786445:DNI786446 DXE786445:DXE786446 EHA786445:EHA786446 EQW786445:EQW786446 FAS786445:FAS786446 FKO786445:FKO786446 FUK786445:FUK786446 GEG786445:GEG786446 GOC786445:GOC786446 GXY786445:GXY786446 HHU786445:HHU786446 HRQ786445:HRQ786446 IBM786445:IBM786446 ILI786445:ILI786446 IVE786445:IVE786446 JFA786445:JFA786446 JOW786445:JOW786446 JYS786445:JYS786446 KIO786445:KIO786446 KSK786445:KSK786446 LCG786445:LCG786446 LMC786445:LMC786446 LVY786445:LVY786446 MFU786445:MFU786446 MPQ786445:MPQ786446 MZM786445:MZM786446 NJI786445:NJI786446 NTE786445:NTE786446 ODA786445:ODA786446 OMW786445:OMW786446 OWS786445:OWS786446 PGO786445:PGO786446 PQK786445:PQK786446 QAG786445:QAG786446 QKC786445:QKC786446 QTY786445:QTY786446 RDU786445:RDU786446 RNQ786445:RNQ786446 RXM786445:RXM786446 SHI786445:SHI786446 SRE786445:SRE786446 TBA786445:TBA786446 TKW786445:TKW786446 TUS786445:TUS786446 UEO786445:UEO786446 UOK786445:UOK786446 UYG786445:UYG786446 VIC786445:VIC786446 VRY786445:VRY786446 WBU786445:WBU786446 WLQ786445:WLQ786446 WVM786445:WVM786446 E851981:E851982 JA851981:JA851982 SW851981:SW851982 ACS851981:ACS851982 AMO851981:AMO851982 AWK851981:AWK851982 BGG851981:BGG851982 BQC851981:BQC851982 BZY851981:BZY851982 CJU851981:CJU851982 CTQ851981:CTQ851982 DDM851981:DDM851982 DNI851981:DNI851982 DXE851981:DXE851982 EHA851981:EHA851982 EQW851981:EQW851982 FAS851981:FAS851982 FKO851981:FKO851982 FUK851981:FUK851982 GEG851981:GEG851982 GOC851981:GOC851982 GXY851981:GXY851982 HHU851981:HHU851982 HRQ851981:HRQ851982 IBM851981:IBM851982 ILI851981:ILI851982 IVE851981:IVE851982 JFA851981:JFA851982 JOW851981:JOW851982 JYS851981:JYS851982 KIO851981:KIO851982 KSK851981:KSK851982 LCG851981:LCG851982 LMC851981:LMC851982 LVY851981:LVY851982 MFU851981:MFU851982 MPQ851981:MPQ851982 MZM851981:MZM851982 NJI851981:NJI851982 NTE851981:NTE851982 ODA851981:ODA851982 OMW851981:OMW851982 OWS851981:OWS851982 PGO851981:PGO851982 PQK851981:PQK851982 QAG851981:QAG851982 QKC851981:QKC851982 QTY851981:QTY851982 RDU851981:RDU851982 RNQ851981:RNQ851982 RXM851981:RXM851982 SHI851981:SHI851982 SRE851981:SRE851982 TBA851981:TBA851982 TKW851981:TKW851982 TUS851981:TUS851982 UEO851981:UEO851982 UOK851981:UOK851982 UYG851981:UYG851982 VIC851981:VIC851982 VRY851981:VRY851982 WBU851981:WBU851982 WLQ851981:WLQ851982 WVM851981:WVM851982 E917517:E917518 JA917517:JA917518 SW917517:SW917518 ACS917517:ACS917518 AMO917517:AMO917518 AWK917517:AWK917518 BGG917517:BGG917518 BQC917517:BQC917518 BZY917517:BZY917518 CJU917517:CJU917518 CTQ917517:CTQ917518 DDM917517:DDM917518 DNI917517:DNI917518 DXE917517:DXE917518 EHA917517:EHA917518 EQW917517:EQW917518 FAS917517:FAS917518 FKO917517:FKO917518 FUK917517:FUK917518 GEG917517:GEG917518 GOC917517:GOC917518 GXY917517:GXY917518 HHU917517:HHU917518 HRQ917517:HRQ917518 IBM917517:IBM917518 ILI917517:ILI917518 IVE917517:IVE917518 JFA917517:JFA917518 JOW917517:JOW917518 JYS917517:JYS917518 KIO917517:KIO917518 KSK917517:KSK917518 LCG917517:LCG917518 LMC917517:LMC917518 LVY917517:LVY917518 MFU917517:MFU917518 MPQ917517:MPQ917518 MZM917517:MZM917518 NJI917517:NJI917518 NTE917517:NTE917518 ODA917517:ODA917518 OMW917517:OMW917518 OWS917517:OWS917518 PGO917517:PGO917518 PQK917517:PQK917518 QAG917517:QAG917518 QKC917517:QKC917518 QTY917517:QTY917518 RDU917517:RDU917518 RNQ917517:RNQ917518 RXM917517:RXM917518 SHI917517:SHI917518 SRE917517:SRE917518 TBA917517:TBA917518 TKW917517:TKW917518 TUS917517:TUS917518 UEO917517:UEO917518 UOK917517:UOK917518 UYG917517:UYG917518 VIC917517:VIC917518 VRY917517:VRY917518 WBU917517:WBU917518 WLQ917517:WLQ917518 WVM917517:WVM917518 E983053:E983054 JA983053:JA983054 SW983053:SW983054 ACS983053:ACS983054 AMO983053:AMO983054 AWK983053:AWK983054 BGG983053:BGG983054 BQC983053:BQC983054 BZY983053:BZY983054 CJU983053:CJU983054 CTQ983053:CTQ983054 DDM983053:DDM983054 DNI983053:DNI983054 DXE983053:DXE983054 EHA983053:EHA983054 EQW983053:EQW983054 FAS983053:FAS983054 FKO983053:FKO983054 FUK983053:FUK983054 GEG983053:GEG983054 GOC983053:GOC983054 GXY983053:GXY983054 HHU983053:HHU983054 HRQ983053:HRQ983054 IBM983053:IBM983054 ILI983053:ILI983054 IVE983053:IVE983054 JFA983053:JFA983054 JOW983053:JOW983054 JYS983053:JYS983054 KIO983053:KIO983054 KSK983053:KSK983054 LCG983053:LCG983054 LMC983053:LMC983054 LVY983053:LVY983054 MFU983053:MFU983054 MPQ983053:MPQ983054 MZM983053:MZM983054 NJI983053:NJI983054 NTE983053:NTE983054 ODA983053:ODA983054 OMW983053:OMW983054 OWS983053:OWS983054 PGO983053:PGO983054 PQK983053:PQK983054 QAG983053:QAG983054 QKC983053:QKC983054 QTY983053:QTY983054 RDU983053:RDU983054 RNQ983053:RNQ983054 RXM983053:RXM983054 SHI983053:SHI983054 SRE983053:SRE983054 TBA983053:TBA983054 TKW983053:TKW983054 TUS983053:TUS983054 UEO983053:UEO983054 UOK983053:UOK983054 UYG983053:UYG983054 VIC983053:VIC983054 VRY983053:VRY983054 WBU983053:WBU983054 WLQ983053:WLQ983054 WVM983053:WVM983054 E73:E74 JA73:JA74 SW73:SW74 ACS73:ACS74 AMO73:AMO74 AWK73:AWK74 BGG73:BGG74 BQC73:BQC74 BZY73:BZY74 CJU73:CJU74 CTQ73:CTQ74 DDM73:DDM74 DNI73:DNI74 DXE73:DXE74 EHA73:EHA74 EQW73:EQW74 FAS73:FAS74 FKO73:FKO74 FUK73:FUK74 GEG73:GEG74 GOC73:GOC74 GXY73:GXY74 HHU73:HHU74 HRQ73:HRQ74 IBM73:IBM74 ILI73:ILI74 IVE73:IVE74 JFA73:JFA74 JOW73:JOW74 JYS73:JYS74 KIO73:KIO74 KSK73:KSK74 LCG73:LCG74 LMC73:LMC74 LVY73:LVY74 MFU73:MFU74 MPQ73:MPQ74 MZM73:MZM74 NJI73:NJI74 NTE73:NTE74 ODA73:ODA74 OMW73:OMW74 OWS73:OWS74 PGO73:PGO74 PQK73:PQK74 QAG73:QAG74 QKC73:QKC74 QTY73:QTY74 RDU73:RDU74 RNQ73:RNQ74 RXM73:RXM74 SHI73:SHI74 SRE73:SRE74 TBA73:TBA74 TKW73:TKW74 TUS73:TUS74 UEO73:UEO74 UOK73:UOK74 UYG73:UYG74 VIC73:VIC74 VRY73:VRY74 WBU73:WBU74 WLQ73:WLQ74 WVM73:WVM74 E65609:E65610 JA65609:JA65610 SW65609:SW65610 ACS65609:ACS65610 AMO65609:AMO65610 AWK65609:AWK65610 BGG65609:BGG65610 BQC65609:BQC65610 BZY65609:BZY65610 CJU65609:CJU65610 CTQ65609:CTQ65610 DDM65609:DDM65610 DNI65609:DNI65610 DXE65609:DXE65610 EHA65609:EHA65610 EQW65609:EQW65610 FAS65609:FAS65610 FKO65609:FKO65610 FUK65609:FUK65610 GEG65609:GEG65610 GOC65609:GOC65610 GXY65609:GXY65610 HHU65609:HHU65610 HRQ65609:HRQ65610 IBM65609:IBM65610 ILI65609:ILI65610 IVE65609:IVE65610 JFA65609:JFA65610 JOW65609:JOW65610 JYS65609:JYS65610 KIO65609:KIO65610 KSK65609:KSK65610 LCG65609:LCG65610 LMC65609:LMC65610 LVY65609:LVY65610 MFU65609:MFU65610 MPQ65609:MPQ65610 MZM65609:MZM65610 NJI65609:NJI65610 NTE65609:NTE65610 ODA65609:ODA65610 OMW65609:OMW65610 OWS65609:OWS65610 PGO65609:PGO65610 PQK65609:PQK65610 QAG65609:QAG65610 QKC65609:QKC65610 QTY65609:QTY65610 RDU65609:RDU65610 RNQ65609:RNQ65610 RXM65609:RXM65610 SHI65609:SHI65610 SRE65609:SRE65610 TBA65609:TBA65610 TKW65609:TKW65610 TUS65609:TUS65610 UEO65609:UEO65610 UOK65609:UOK65610 UYG65609:UYG65610 VIC65609:VIC65610 VRY65609:VRY65610 WBU65609:WBU65610 WLQ65609:WLQ65610 WVM65609:WVM65610 E131145:E131146 JA131145:JA131146 SW131145:SW131146 ACS131145:ACS131146 AMO131145:AMO131146 AWK131145:AWK131146 BGG131145:BGG131146 BQC131145:BQC131146 BZY131145:BZY131146 CJU131145:CJU131146 CTQ131145:CTQ131146 DDM131145:DDM131146 DNI131145:DNI131146 DXE131145:DXE131146 EHA131145:EHA131146 EQW131145:EQW131146 FAS131145:FAS131146 FKO131145:FKO131146 FUK131145:FUK131146 GEG131145:GEG131146 GOC131145:GOC131146 GXY131145:GXY131146 HHU131145:HHU131146 HRQ131145:HRQ131146 IBM131145:IBM131146 ILI131145:ILI131146 IVE131145:IVE131146 JFA131145:JFA131146 JOW131145:JOW131146 JYS131145:JYS131146 KIO131145:KIO131146 KSK131145:KSK131146 LCG131145:LCG131146 LMC131145:LMC131146 LVY131145:LVY131146 MFU131145:MFU131146 MPQ131145:MPQ131146 MZM131145:MZM131146 NJI131145:NJI131146 NTE131145:NTE131146 ODA131145:ODA131146 OMW131145:OMW131146 OWS131145:OWS131146 PGO131145:PGO131146 PQK131145:PQK131146 QAG131145:QAG131146 QKC131145:QKC131146 QTY131145:QTY131146 RDU131145:RDU131146 RNQ131145:RNQ131146 RXM131145:RXM131146 SHI131145:SHI131146 SRE131145:SRE131146 TBA131145:TBA131146 TKW131145:TKW131146 TUS131145:TUS131146 UEO131145:UEO131146 UOK131145:UOK131146 UYG131145:UYG131146 VIC131145:VIC131146 VRY131145:VRY131146 WBU131145:WBU131146 WLQ131145:WLQ131146 WVM131145:WVM131146 E196681:E196682 JA196681:JA196682 SW196681:SW196682 ACS196681:ACS196682 AMO196681:AMO196682 AWK196681:AWK196682 BGG196681:BGG196682 BQC196681:BQC196682 BZY196681:BZY196682 CJU196681:CJU196682 CTQ196681:CTQ196682 DDM196681:DDM196682 DNI196681:DNI196682 DXE196681:DXE196682 EHA196681:EHA196682 EQW196681:EQW196682 FAS196681:FAS196682 FKO196681:FKO196682 FUK196681:FUK196682 GEG196681:GEG196682 GOC196681:GOC196682 GXY196681:GXY196682 HHU196681:HHU196682 HRQ196681:HRQ196682 IBM196681:IBM196682 ILI196681:ILI196682 IVE196681:IVE196682 JFA196681:JFA196682 JOW196681:JOW196682 JYS196681:JYS196682 KIO196681:KIO196682 KSK196681:KSK196682 LCG196681:LCG196682 LMC196681:LMC196682 LVY196681:LVY196682 MFU196681:MFU196682 MPQ196681:MPQ196682 MZM196681:MZM196682 NJI196681:NJI196682 NTE196681:NTE196682 ODA196681:ODA196682 OMW196681:OMW196682 OWS196681:OWS196682 PGO196681:PGO196682 PQK196681:PQK196682 QAG196681:QAG196682 QKC196681:QKC196682 QTY196681:QTY196682 RDU196681:RDU196682 RNQ196681:RNQ196682 RXM196681:RXM196682 SHI196681:SHI196682 SRE196681:SRE196682 TBA196681:TBA196682 TKW196681:TKW196682 TUS196681:TUS196682 UEO196681:UEO196682 UOK196681:UOK196682 UYG196681:UYG196682 VIC196681:VIC196682 VRY196681:VRY196682 WBU196681:WBU196682 WLQ196681:WLQ196682 WVM196681:WVM196682 E262217:E262218 JA262217:JA262218 SW262217:SW262218 ACS262217:ACS262218 AMO262217:AMO262218 AWK262217:AWK262218 BGG262217:BGG262218 BQC262217:BQC262218 BZY262217:BZY262218 CJU262217:CJU262218 CTQ262217:CTQ262218 DDM262217:DDM262218 DNI262217:DNI262218 DXE262217:DXE262218 EHA262217:EHA262218 EQW262217:EQW262218 FAS262217:FAS262218 FKO262217:FKO262218 FUK262217:FUK262218 GEG262217:GEG262218 GOC262217:GOC262218 GXY262217:GXY262218 HHU262217:HHU262218 HRQ262217:HRQ262218 IBM262217:IBM262218 ILI262217:ILI262218 IVE262217:IVE262218 JFA262217:JFA262218 JOW262217:JOW262218 JYS262217:JYS262218 KIO262217:KIO262218 KSK262217:KSK262218 LCG262217:LCG262218 LMC262217:LMC262218 LVY262217:LVY262218 MFU262217:MFU262218 MPQ262217:MPQ262218 MZM262217:MZM262218 NJI262217:NJI262218 NTE262217:NTE262218 ODA262217:ODA262218 OMW262217:OMW262218 OWS262217:OWS262218 PGO262217:PGO262218 PQK262217:PQK262218 QAG262217:QAG262218 QKC262217:QKC262218 QTY262217:QTY262218 RDU262217:RDU262218 RNQ262217:RNQ262218 RXM262217:RXM262218 SHI262217:SHI262218 SRE262217:SRE262218 TBA262217:TBA262218 TKW262217:TKW262218 TUS262217:TUS262218 UEO262217:UEO262218 UOK262217:UOK262218 UYG262217:UYG262218 VIC262217:VIC262218 VRY262217:VRY262218 WBU262217:WBU262218 WLQ262217:WLQ262218 WVM262217:WVM262218 E327753:E327754 JA327753:JA327754 SW327753:SW327754 ACS327753:ACS327754 AMO327753:AMO327754 AWK327753:AWK327754 BGG327753:BGG327754 BQC327753:BQC327754 BZY327753:BZY327754 CJU327753:CJU327754 CTQ327753:CTQ327754 DDM327753:DDM327754 DNI327753:DNI327754 DXE327753:DXE327754 EHA327753:EHA327754 EQW327753:EQW327754 FAS327753:FAS327754 FKO327753:FKO327754 FUK327753:FUK327754 GEG327753:GEG327754 GOC327753:GOC327754 GXY327753:GXY327754 HHU327753:HHU327754 HRQ327753:HRQ327754 IBM327753:IBM327754 ILI327753:ILI327754 IVE327753:IVE327754 JFA327753:JFA327754 JOW327753:JOW327754 JYS327753:JYS327754 KIO327753:KIO327754 KSK327753:KSK327754 LCG327753:LCG327754 LMC327753:LMC327754 LVY327753:LVY327754 MFU327753:MFU327754 MPQ327753:MPQ327754 MZM327753:MZM327754 NJI327753:NJI327754 NTE327753:NTE327754 ODA327753:ODA327754 OMW327753:OMW327754 OWS327753:OWS327754 PGO327753:PGO327754 PQK327753:PQK327754 QAG327753:QAG327754 QKC327753:QKC327754 QTY327753:QTY327754 RDU327753:RDU327754 RNQ327753:RNQ327754 RXM327753:RXM327754 SHI327753:SHI327754 SRE327753:SRE327754 TBA327753:TBA327754 TKW327753:TKW327754 TUS327753:TUS327754 UEO327753:UEO327754 UOK327753:UOK327754 UYG327753:UYG327754 VIC327753:VIC327754 VRY327753:VRY327754 WBU327753:WBU327754 WLQ327753:WLQ327754 WVM327753:WVM327754 E393289:E393290 JA393289:JA393290 SW393289:SW393290 ACS393289:ACS393290 AMO393289:AMO393290 AWK393289:AWK393290 BGG393289:BGG393290 BQC393289:BQC393290 BZY393289:BZY393290 CJU393289:CJU393290 CTQ393289:CTQ393290 DDM393289:DDM393290 DNI393289:DNI393290 DXE393289:DXE393290 EHA393289:EHA393290 EQW393289:EQW393290 FAS393289:FAS393290 FKO393289:FKO393290 FUK393289:FUK393290 GEG393289:GEG393290 GOC393289:GOC393290 GXY393289:GXY393290 HHU393289:HHU393290 HRQ393289:HRQ393290 IBM393289:IBM393290 ILI393289:ILI393290 IVE393289:IVE393290 JFA393289:JFA393290 JOW393289:JOW393290 JYS393289:JYS393290 KIO393289:KIO393290 KSK393289:KSK393290 LCG393289:LCG393290 LMC393289:LMC393290 LVY393289:LVY393290 MFU393289:MFU393290 MPQ393289:MPQ393290 MZM393289:MZM393290 NJI393289:NJI393290 NTE393289:NTE393290 ODA393289:ODA393290 OMW393289:OMW393290 OWS393289:OWS393290 PGO393289:PGO393290 PQK393289:PQK393290 QAG393289:QAG393290 QKC393289:QKC393290 QTY393289:QTY393290 RDU393289:RDU393290 RNQ393289:RNQ393290 RXM393289:RXM393290 SHI393289:SHI393290 SRE393289:SRE393290 TBA393289:TBA393290 TKW393289:TKW393290 TUS393289:TUS393290 UEO393289:UEO393290 UOK393289:UOK393290 UYG393289:UYG393290 VIC393289:VIC393290 VRY393289:VRY393290 WBU393289:WBU393290 WLQ393289:WLQ393290 WVM393289:WVM393290 E458825:E458826 JA458825:JA458826 SW458825:SW458826 ACS458825:ACS458826 AMO458825:AMO458826 AWK458825:AWK458826 BGG458825:BGG458826 BQC458825:BQC458826 BZY458825:BZY458826 CJU458825:CJU458826 CTQ458825:CTQ458826 DDM458825:DDM458826 DNI458825:DNI458826 DXE458825:DXE458826 EHA458825:EHA458826 EQW458825:EQW458826 FAS458825:FAS458826 FKO458825:FKO458826 FUK458825:FUK458826 GEG458825:GEG458826 GOC458825:GOC458826 GXY458825:GXY458826 HHU458825:HHU458826 HRQ458825:HRQ458826 IBM458825:IBM458826 ILI458825:ILI458826 IVE458825:IVE458826 JFA458825:JFA458826 JOW458825:JOW458826 JYS458825:JYS458826 KIO458825:KIO458826 KSK458825:KSK458826 LCG458825:LCG458826 LMC458825:LMC458826 LVY458825:LVY458826 MFU458825:MFU458826 MPQ458825:MPQ458826 MZM458825:MZM458826 NJI458825:NJI458826 NTE458825:NTE458826 ODA458825:ODA458826 OMW458825:OMW458826 OWS458825:OWS458826 PGO458825:PGO458826 PQK458825:PQK458826 QAG458825:QAG458826 QKC458825:QKC458826 QTY458825:QTY458826 RDU458825:RDU458826 RNQ458825:RNQ458826 RXM458825:RXM458826 SHI458825:SHI458826 SRE458825:SRE458826 TBA458825:TBA458826 TKW458825:TKW458826 TUS458825:TUS458826 UEO458825:UEO458826 UOK458825:UOK458826 UYG458825:UYG458826 VIC458825:VIC458826 VRY458825:VRY458826 WBU458825:WBU458826 WLQ458825:WLQ458826 WVM458825:WVM458826 E524361:E524362 JA524361:JA524362 SW524361:SW524362 ACS524361:ACS524362 AMO524361:AMO524362 AWK524361:AWK524362 BGG524361:BGG524362 BQC524361:BQC524362 BZY524361:BZY524362 CJU524361:CJU524362 CTQ524361:CTQ524362 DDM524361:DDM524362 DNI524361:DNI524362 DXE524361:DXE524362 EHA524361:EHA524362 EQW524361:EQW524362 FAS524361:FAS524362 FKO524361:FKO524362 FUK524361:FUK524362 GEG524361:GEG524362 GOC524361:GOC524362 GXY524361:GXY524362 HHU524361:HHU524362 HRQ524361:HRQ524362 IBM524361:IBM524362 ILI524361:ILI524362 IVE524361:IVE524362 JFA524361:JFA524362 JOW524361:JOW524362 JYS524361:JYS524362 KIO524361:KIO524362 KSK524361:KSK524362 LCG524361:LCG524362 LMC524361:LMC524362 LVY524361:LVY524362 MFU524361:MFU524362 MPQ524361:MPQ524362 MZM524361:MZM524362 NJI524361:NJI524362 NTE524361:NTE524362 ODA524361:ODA524362 OMW524361:OMW524362 OWS524361:OWS524362 PGO524361:PGO524362 PQK524361:PQK524362 QAG524361:QAG524362 QKC524361:QKC524362 QTY524361:QTY524362 RDU524361:RDU524362 RNQ524361:RNQ524362 RXM524361:RXM524362 SHI524361:SHI524362 SRE524361:SRE524362 TBA524361:TBA524362 TKW524361:TKW524362 TUS524361:TUS524362 UEO524361:UEO524362 UOK524361:UOK524362 UYG524361:UYG524362 VIC524361:VIC524362 VRY524361:VRY524362 WBU524361:WBU524362 WLQ524361:WLQ524362 WVM524361:WVM524362 E589897:E589898 JA589897:JA589898 SW589897:SW589898 ACS589897:ACS589898 AMO589897:AMO589898 AWK589897:AWK589898 BGG589897:BGG589898 BQC589897:BQC589898 BZY589897:BZY589898 CJU589897:CJU589898 CTQ589897:CTQ589898 DDM589897:DDM589898 DNI589897:DNI589898 DXE589897:DXE589898 EHA589897:EHA589898 EQW589897:EQW589898 FAS589897:FAS589898 FKO589897:FKO589898 FUK589897:FUK589898 GEG589897:GEG589898 GOC589897:GOC589898 GXY589897:GXY589898 HHU589897:HHU589898 HRQ589897:HRQ589898 IBM589897:IBM589898 ILI589897:ILI589898 IVE589897:IVE589898 JFA589897:JFA589898 JOW589897:JOW589898 JYS589897:JYS589898 KIO589897:KIO589898 KSK589897:KSK589898 LCG589897:LCG589898 LMC589897:LMC589898 LVY589897:LVY589898 MFU589897:MFU589898 MPQ589897:MPQ589898 MZM589897:MZM589898 NJI589897:NJI589898 NTE589897:NTE589898 ODA589897:ODA589898 OMW589897:OMW589898 OWS589897:OWS589898 PGO589897:PGO589898 PQK589897:PQK589898 QAG589897:QAG589898 QKC589897:QKC589898 QTY589897:QTY589898 RDU589897:RDU589898 RNQ589897:RNQ589898 RXM589897:RXM589898 SHI589897:SHI589898 SRE589897:SRE589898 TBA589897:TBA589898 TKW589897:TKW589898 TUS589897:TUS589898 UEO589897:UEO589898 UOK589897:UOK589898 UYG589897:UYG589898 VIC589897:VIC589898 VRY589897:VRY589898 WBU589897:WBU589898 WLQ589897:WLQ589898 WVM589897:WVM589898 E655433:E655434 JA655433:JA655434 SW655433:SW655434 ACS655433:ACS655434 AMO655433:AMO655434 AWK655433:AWK655434 BGG655433:BGG655434 BQC655433:BQC655434 BZY655433:BZY655434 CJU655433:CJU655434 CTQ655433:CTQ655434 DDM655433:DDM655434 DNI655433:DNI655434 DXE655433:DXE655434 EHA655433:EHA655434 EQW655433:EQW655434 FAS655433:FAS655434 FKO655433:FKO655434 FUK655433:FUK655434 GEG655433:GEG655434 GOC655433:GOC655434 GXY655433:GXY655434 HHU655433:HHU655434 HRQ655433:HRQ655434 IBM655433:IBM655434 ILI655433:ILI655434 IVE655433:IVE655434 JFA655433:JFA655434 JOW655433:JOW655434 JYS655433:JYS655434 KIO655433:KIO655434 KSK655433:KSK655434 LCG655433:LCG655434 LMC655433:LMC655434 LVY655433:LVY655434 MFU655433:MFU655434 MPQ655433:MPQ655434 MZM655433:MZM655434 NJI655433:NJI655434 NTE655433:NTE655434 ODA655433:ODA655434 OMW655433:OMW655434 OWS655433:OWS655434 PGO655433:PGO655434 PQK655433:PQK655434 QAG655433:QAG655434 QKC655433:QKC655434 QTY655433:QTY655434 RDU655433:RDU655434 RNQ655433:RNQ655434 RXM655433:RXM655434 SHI655433:SHI655434 SRE655433:SRE655434 TBA655433:TBA655434 TKW655433:TKW655434 TUS655433:TUS655434 UEO655433:UEO655434 UOK655433:UOK655434 UYG655433:UYG655434 VIC655433:VIC655434 VRY655433:VRY655434 WBU655433:WBU655434 WLQ655433:WLQ655434 WVM655433:WVM655434 E720969:E720970 JA720969:JA720970 SW720969:SW720970 ACS720969:ACS720970 AMO720969:AMO720970 AWK720969:AWK720970 BGG720969:BGG720970 BQC720969:BQC720970 BZY720969:BZY720970 CJU720969:CJU720970 CTQ720969:CTQ720970 DDM720969:DDM720970 DNI720969:DNI720970 DXE720969:DXE720970 EHA720969:EHA720970 EQW720969:EQW720970 FAS720969:FAS720970 FKO720969:FKO720970 FUK720969:FUK720970 GEG720969:GEG720970 GOC720969:GOC720970 GXY720969:GXY720970 HHU720969:HHU720970 HRQ720969:HRQ720970 IBM720969:IBM720970 ILI720969:ILI720970 IVE720969:IVE720970 JFA720969:JFA720970 JOW720969:JOW720970 JYS720969:JYS720970 KIO720969:KIO720970 KSK720969:KSK720970 LCG720969:LCG720970 LMC720969:LMC720970 LVY720969:LVY720970 MFU720969:MFU720970 MPQ720969:MPQ720970 MZM720969:MZM720970 NJI720969:NJI720970 NTE720969:NTE720970 ODA720969:ODA720970 OMW720969:OMW720970 OWS720969:OWS720970 PGO720969:PGO720970 PQK720969:PQK720970 QAG720969:QAG720970 QKC720969:QKC720970 QTY720969:QTY720970 RDU720969:RDU720970 RNQ720969:RNQ720970 RXM720969:RXM720970 SHI720969:SHI720970 SRE720969:SRE720970 TBA720969:TBA720970 TKW720969:TKW720970 TUS720969:TUS720970 UEO720969:UEO720970 UOK720969:UOK720970 UYG720969:UYG720970 VIC720969:VIC720970 VRY720969:VRY720970 WBU720969:WBU720970 WLQ720969:WLQ720970 WVM720969:WVM720970 E786505:E786506 JA786505:JA786506 SW786505:SW786506 ACS786505:ACS786506 AMO786505:AMO786506 AWK786505:AWK786506 BGG786505:BGG786506 BQC786505:BQC786506 BZY786505:BZY786506 CJU786505:CJU786506 CTQ786505:CTQ786506 DDM786505:DDM786506 DNI786505:DNI786506 DXE786505:DXE786506 EHA786505:EHA786506 EQW786505:EQW786506 FAS786505:FAS786506 FKO786505:FKO786506 FUK786505:FUK786506 GEG786505:GEG786506 GOC786505:GOC786506 GXY786505:GXY786506 HHU786505:HHU786506 HRQ786505:HRQ786506 IBM786505:IBM786506 ILI786505:ILI786506 IVE786505:IVE786506 JFA786505:JFA786506 JOW786505:JOW786506 JYS786505:JYS786506 KIO786505:KIO786506 KSK786505:KSK786506 LCG786505:LCG786506 LMC786505:LMC786506 LVY786505:LVY786506 MFU786505:MFU786506 MPQ786505:MPQ786506 MZM786505:MZM786506 NJI786505:NJI786506 NTE786505:NTE786506 ODA786505:ODA786506 OMW786505:OMW786506 OWS786505:OWS786506 PGO786505:PGO786506 PQK786505:PQK786506 QAG786505:QAG786506 QKC786505:QKC786506 QTY786505:QTY786506 RDU786505:RDU786506 RNQ786505:RNQ786506 RXM786505:RXM786506 SHI786505:SHI786506 SRE786505:SRE786506 TBA786505:TBA786506 TKW786505:TKW786506 TUS786505:TUS786506 UEO786505:UEO786506 UOK786505:UOK786506 UYG786505:UYG786506 VIC786505:VIC786506 VRY786505:VRY786506 WBU786505:WBU786506 WLQ786505:WLQ786506 WVM786505:WVM786506 E852041:E852042 JA852041:JA852042 SW852041:SW852042 ACS852041:ACS852042 AMO852041:AMO852042 AWK852041:AWK852042 BGG852041:BGG852042 BQC852041:BQC852042 BZY852041:BZY852042 CJU852041:CJU852042 CTQ852041:CTQ852042 DDM852041:DDM852042 DNI852041:DNI852042 DXE852041:DXE852042 EHA852041:EHA852042 EQW852041:EQW852042 FAS852041:FAS852042 FKO852041:FKO852042 FUK852041:FUK852042 GEG852041:GEG852042 GOC852041:GOC852042 GXY852041:GXY852042 HHU852041:HHU852042 HRQ852041:HRQ852042 IBM852041:IBM852042 ILI852041:ILI852042 IVE852041:IVE852042 JFA852041:JFA852042 JOW852041:JOW852042 JYS852041:JYS852042 KIO852041:KIO852042 KSK852041:KSK852042 LCG852041:LCG852042 LMC852041:LMC852042 LVY852041:LVY852042 MFU852041:MFU852042 MPQ852041:MPQ852042 MZM852041:MZM852042 NJI852041:NJI852042 NTE852041:NTE852042 ODA852041:ODA852042 OMW852041:OMW852042 OWS852041:OWS852042 PGO852041:PGO852042 PQK852041:PQK852042 QAG852041:QAG852042 QKC852041:QKC852042 QTY852041:QTY852042 RDU852041:RDU852042 RNQ852041:RNQ852042 RXM852041:RXM852042 SHI852041:SHI852042 SRE852041:SRE852042 TBA852041:TBA852042 TKW852041:TKW852042 TUS852041:TUS852042 UEO852041:UEO852042 UOK852041:UOK852042 UYG852041:UYG852042 VIC852041:VIC852042 VRY852041:VRY852042 WBU852041:WBU852042 WLQ852041:WLQ852042 WVM852041:WVM852042 E917577:E917578 JA917577:JA917578 SW917577:SW917578 ACS917577:ACS917578 AMO917577:AMO917578 AWK917577:AWK917578 BGG917577:BGG917578 BQC917577:BQC917578 BZY917577:BZY917578 CJU917577:CJU917578 CTQ917577:CTQ917578 DDM917577:DDM917578 DNI917577:DNI917578 DXE917577:DXE917578 EHA917577:EHA917578 EQW917577:EQW917578 FAS917577:FAS917578 FKO917577:FKO917578 FUK917577:FUK917578 GEG917577:GEG917578 GOC917577:GOC917578 GXY917577:GXY917578 HHU917577:HHU917578 HRQ917577:HRQ917578 IBM917577:IBM917578 ILI917577:ILI917578 IVE917577:IVE917578 JFA917577:JFA917578 JOW917577:JOW917578 JYS917577:JYS917578 KIO917577:KIO917578 KSK917577:KSK917578 LCG917577:LCG917578 LMC917577:LMC917578 LVY917577:LVY917578 MFU917577:MFU917578 MPQ917577:MPQ917578 MZM917577:MZM917578 NJI917577:NJI917578 NTE917577:NTE917578 ODA917577:ODA917578 OMW917577:OMW917578 OWS917577:OWS917578 PGO917577:PGO917578 PQK917577:PQK917578 QAG917577:QAG917578 QKC917577:QKC917578 QTY917577:QTY917578 RDU917577:RDU917578 RNQ917577:RNQ917578 RXM917577:RXM917578 SHI917577:SHI917578 SRE917577:SRE917578 TBA917577:TBA917578 TKW917577:TKW917578 TUS917577:TUS917578 UEO917577:UEO917578 UOK917577:UOK917578 UYG917577:UYG917578 VIC917577:VIC917578 VRY917577:VRY917578 WBU917577:WBU917578 WLQ917577:WLQ917578 WVM917577:WVM917578 E983113:E983114 JA983113:JA983114 SW983113:SW983114 ACS983113:ACS983114 AMO983113:AMO983114 AWK983113:AWK983114 BGG983113:BGG983114 BQC983113:BQC983114 BZY983113:BZY983114 CJU983113:CJU983114 CTQ983113:CTQ983114 DDM983113:DDM983114 DNI983113:DNI983114 DXE983113:DXE983114 EHA983113:EHA983114 EQW983113:EQW983114 FAS983113:FAS983114 FKO983113:FKO983114 FUK983113:FUK983114 GEG983113:GEG983114 GOC983113:GOC983114 GXY983113:GXY983114 HHU983113:HHU983114 HRQ983113:HRQ983114 IBM983113:IBM983114 ILI983113:ILI983114 IVE983113:IVE983114 JFA983113:JFA983114 JOW983113:JOW983114 JYS983113:JYS983114 KIO983113:KIO983114 KSK983113:KSK983114 LCG983113:LCG983114 LMC983113:LMC983114 LVY983113:LVY983114 MFU983113:MFU983114 MPQ983113:MPQ983114 MZM983113:MZM983114 NJI983113:NJI983114 NTE983113:NTE983114 ODA983113:ODA983114 OMW983113:OMW983114 OWS983113:OWS983114 PGO983113:PGO983114 PQK983113:PQK983114 QAG983113:QAG983114 QKC983113:QKC983114 QTY983113:QTY983114 RDU983113:RDU983114 RNQ983113:RNQ983114 RXM983113:RXM983114 SHI983113:SHI983114 SRE983113:SRE983114 TBA983113:TBA983114 TKW983113:TKW983114 TUS983113:TUS983114 UEO983113:UEO983114 UOK983113:UOK983114 UYG983113:UYG983114 VIC983113:VIC983114 VRY983113:VRY983114 WBU983113:WBU983114 WLQ983113:WLQ983114 WVM983113:WVM983114 E94:E95 JA94:JA95 SW94:SW95 ACS94:ACS95 AMO94:AMO95 AWK94:AWK95 BGG94:BGG95 BQC94:BQC95 BZY94:BZY95 CJU94:CJU95 CTQ94:CTQ95 DDM94:DDM95 DNI94:DNI95 DXE94:DXE95 EHA94:EHA95 EQW94:EQW95 FAS94:FAS95 FKO94:FKO95 FUK94:FUK95 GEG94:GEG95 GOC94:GOC95 GXY94:GXY95 HHU94:HHU95 HRQ94:HRQ95 IBM94:IBM95 ILI94:ILI95 IVE94:IVE95 JFA94:JFA95 JOW94:JOW95 JYS94:JYS95 KIO94:KIO95 KSK94:KSK95 LCG94:LCG95 LMC94:LMC95 LVY94:LVY95 MFU94:MFU95 MPQ94:MPQ95 MZM94:MZM95 NJI94:NJI95 NTE94:NTE95 ODA94:ODA95 OMW94:OMW95 OWS94:OWS95 PGO94:PGO95 PQK94:PQK95 QAG94:QAG95 QKC94:QKC95 QTY94:QTY95 RDU94:RDU95 RNQ94:RNQ95 RXM94:RXM95 SHI94:SHI95 SRE94:SRE95 TBA94:TBA95 TKW94:TKW95 TUS94:TUS95 UEO94:UEO95 UOK94:UOK95 UYG94:UYG95 VIC94:VIC95 VRY94:VRY95 WBU94:WBU95 WLQ94:WLQ95 WVM94:WVM95 E65630:E65631 JA65630:JA65631 SW65630:SW65631 ACS65630:ACS65631 AMO65630:AMO65631 AWK65630:AWK65631 BGG65630:BGG65631 BQC65630:BQC65631 BZY65630:BZY65631 CJU65630:CJU65631 CTQ65630:CTQ65631 DDM65630:DDM65631 DNI65630:DNI65631 DXE65630:DXE65631 EHA65630:EHA65631 EQW65630:EQW65631 FAS65630:FAS65631 FKO65630:FKO65631 FUK65630:FUK65631 GEG65630:GEG65631 GOC65630:GOC65631 GXY65630:GXY65631 HHU65630:HHU65631 HRQ65630:HRQ65631 IBM65630:IBM65631 ILI65630:ILI65631 IVE65630:IVE65631 JFA65630:JFA65631 JOW65630:JOW65631 JYS65630:JYS65631 KIO65630:KIO65631 KSK65630:KSK65631 LCG65630:LCG65631 LMC65630:LMC65631 LVY65630:LVY65631 MFU65630:MFU65631 MPQ65630:MPQ65631 MZM65630:MZM65631 NJI65630:NJI65631 NTE65630:NTE65631 ODA65630:ODA65631 OMW65630:OMW65631 OWS65630:OWS65631 PGO65630:PGO65631 PQK65630:PQK65631 QAG65630:QAG65631 QKC65630:QKC65631 QTY65630:QTY65631 RDU65630:RDU65631 RNQ65630:RNQ65631 RXM65630:RXM65631 SHI65630:SHI65631 SRE65630:SRE65631 TBA65630:TBA65631 TKW65630:TKW65631 TUS65630:TUS65631 UEO65630:UEO65631 UOK65630:UOK65631 UYG65630:UYG65631 VIC65630:VIC65631 VRY65630:VRY65631 WBU65630:WBU65631 WLQ65630:WLQ65631 WVM65630:WVM65631 E131166:E131167 JA131166:JA131167 SW131166:SW131167 ACS131166:ACS131167 AMO131166:AMO131167 AWK131166:AWK131167 BGG131166:BGG131167 BQC131166:BQC131167 BZY131166:BZY131167 CJU131166:CJU131167 CTQ131166:CTQ131167 DDM131166:DDM131167 DNI131166:DNI131167 DXE131166:DXE131167 EHA131166:EHA131167 EQW131166:EQW131167 FAS131166:FAS131167 FKO131166:FKO131167 FUK131166:FUK131167 GEG131166:GEG131167 GOC131166:GOC131167 GXY131166:GXY131167 HHU131166:HHU131167 HRQ131166:HRQ131167 IBM131166:IBM131167 ILI131166:ILI131167 IVE131166:IVE131167 JFA131166:JFA131167 JOW131166:JOW131167 JYS131166:JYS131167 KIO131166:KIO131167 KSK131166:KSK131167 LCG131166:LCG131167 LMC131166:LMC131167 LVY131166:LVY131167 MFU131166:MFU131167 MPQ131166:MPQ131167 MZM131166:MZM131167 NJI131166:NJI131167 NTE131166:NTE131167 ODA131166:ODA131167 OMW131166:OMW131167 OWS131166:OWS131167 PGO131166:PGO131167 PQK131166:PQK131167 QAG131166:QAG131167 QKC131166:QKC131167 QTY131166:QTY131167 RDU131166:RDU131167 RNQ131166:RNQ131167 RXM131166:RXM131167 SHI131166:SHI131167 SRE131166:SRE131167 TBA131166:TBA131167 TKW131166:TKW131167 TUS131166:TUS131167 UEO131166:UEO131167 UOK131166:UOK131167 UYG131166:UYG131167 VIC131166:VIC131167 VRY131166:VRY131167 WBU131166:WBU131167 WLQ131166:WLQ131167 WVM131166:WVM131167 E196702:E196703 JA196702:JA196703 SW196702:SW196703 ACS196702:ACS196703 AMO196702:AMO196703 AWK196702:AWK196703 BGG196702:BGG196703 BQC196702:BQC196703 BZY196702:BZY196703 CJU196702:CJU196703 CTQ196702:CTQ196703 DDM196702:DDM196703 DNI196702:DNI196703 DXE196702:DXE196703 EHA196702:EHA196703 EQW196702:EQW196703 FAS196702:FAS196703 FKO196702:FKO196703 FUK196702:FUK196703 GEG196702:GEG196703 GOC196702:GOC196703 GXY196702:GXY196703 HHU196702:HHU196703 HRQ196702:HRQ196703 IBM196702:IBM196703 ILI196702:ILI196703 IVE196702:IVE196703 JFA196702:JFA196703 JOW196702:JOW196703 JYS196702:JYS196703 KIO196702:KIO196703 KSK196702:KSK196703 LCG196702:LCG196703 LMC196702:LMC196703 LVY196702:LVY196703 MFU196702:MFU196703 MPQ196702:MPQ196703 MZM196702:MZM196703 NJI196702:NJI196703 NTE196702:NTE196703 ODA196702:ODA196703 OMW196702:OMW196703 OWS196702:OWS196703 PGO196702:PGO196703 PQK196702:PQK196703 QAG196702:QAG196703 QKC196702:QKC196703 QTY196702:QTY196703 RDU196702:RDU196703 RNQ196702:RNQ196703 RXM196702:RXM196703 SHI196702:SHI196703 SRE196702:SRE196703 TBA196702:TBA196703 TKW196702:TKW196703 TUS196702:TUS196703 UEO196702:UEO196703 UOK196702:UOK196703 UYG196702:UYG196703 VIC196702:VIC196703 VRY196702:VRY196703 WBU196702:WBU196703 WLQ196702:WLQ196703 WVM196702:WVM196703 E262238:E262239 JA262238:JA262239 SW262238:SW262239 ACS262238:ACS262239 AMO262238:AMO262239 AWK262238:AWK262239 BGG262238:BGG262239 BQC262238:BQC262239 BZY262238:BZY262239 CJU262238:CJU262239 CTQ262238:CTQ262239 DDM262238:DDM262239 DNI262238:DNI262239 DXE262238:DXE262239 EHA262238:EHA262239 EQW262238:EQW262239 FAS262238:FAS262239 FKO262238:FKO262239 FUK262238:FUK262239 GEG262238:GEG262239 GOC262238:GOC262239 GXY262238:GXY262239 HHU262238:HHU262239 HRQ262238:HRQ262239 IBM262238:IBM262239 ILI262238:ILI262239 IVE262238:IVE262239 JFA262238:JFA262239 JOW262238:JOW262239 JYS262238:JYS262239 KIO262238:KIO262239 KSK262238:KSK262239 LCG262238:LCG262239 LMC262238:LMC262239 LVY262238:LVY262239 MFU262238:MFU262239 MPQ262238:MPQ262239 MZM262238:MZM262239 NJI262238:NJI262239 NTE262238:NTE262239 ODA262238:ODA262239 OMW262238:OMW262239 OWS262238:OWS262239 PGO262238:PGO262239 PQK262238:PQK262239 QAG262238:QAG262239 QKC262238:QKC262239 QTY262238:QTY262239 RDU262238:RDU262239 RNQ262238:RNQ262239 RXM262238:RXM262239 SHI262238:SHI262239 SRE262238:SRE262239 TBA262238:TBA262239 TKW262238:TKW262239 TUS262238:TUS262239 UEO262238:UEO262239 UOK262238:UOK262239 UYG262238:UYG262239 VIC262238:VIC262239 VRY262238:VRY262239 WBU262238:WBU262239 WLQ262238:WLQ262239 WVM262238:WVM262239 E327774:E327775 JA327774:JA327775 SW327774:SW327775 ACS327774:ACS327775 AMO327774:AMO327775 AWK327774:AWK327775 BGG327774:BGG327775 BQC327774:BQC327775 BZY327774:BZY327775 CJU327774:CJU327775 CTQ327774:CTQ327775 DDM327774:DDM327775 DNI327774:DNI327775 DXE327774:DXE327775 EHA327774:EHA327775 EQW327774:EQW327775 FAS327774:FAS327775 FKO327774:FKO327775 FUK327774:FUK327775 GEG327774:GEG327775 GOC327774:GOC327775 GXY327774:GXY327775 HHU327774:HHU327775 HRQ327774:HRQ327775 IBM327774:IBM327775 ILI327774:ILI327775 IVE327774:IVE327775 JFA327774:JFA327775 JOW327774:JOW327775 JYS327774:JYS327775 KIO327774:KIO327775 KSK327774:KSK327775 LCG327774:LCG327775 LMC327774:LMC327775 LVY327774:LVY327775 MFU327774:MFU327775 MPQ327774:MPQ327775 MZM327774:MZM327775 NJI327774:NJI327775 NTE327774:NTE327775 ODA327774:ODA327775 OMW327774:OMW327775 OWS327774:OWS327775 PGO327774:PGO327775 PQK327774:PQK327775 QAG327774:QAG327775 QKC327774:QKC327775 QTY327774:QTY327775 RDU327774:RDU327775 RNQ327774:RNQ327775 RXM327774:RXM327775 SHI327774:SHI327775 SRE327774:SRE327775 TBA327774:TBA327775 TKW327774:TKW327775 TUS327774:TUS327775 UEO327774:UEO327775 UOK327774:UOK327775 UYG327774:UYG327775 VIC327774:VIC327775 VRY327774:VRY327775 WBU327774:WBU327775 WLQ327774:WLQ327775 WVM327774:WVM327775 E393310:E393311 JA393310:JA393311 SW393310:SW393311 ACS393310:ACS393311 AMO393310:AMO393311 AWK393310:AWK393311 BGG393310:BGG393311 BQC393310:BQC393311 BZY393310:BZY393311 CJU393310:CJU393311 CTQ393310:CTQ393311 DDM393310:DDM393311 DNI393310:DNI393311 DXE393310:DXE393311 EHA393310:EHA393311 EQW393310:EQW393311 FAS393310:FAS393311 FKO393310:FKO393311 FUK393310:FUK393311 GEG393310:GEG393311 GOC393310:GOC393311 GXY393310:GXY393311 HHU393310:HHU393311 HRQ393310:HRQ393311 IBM393310:IBM393311 ILI393310:ILI393311 IVE393310:IVE393311 JFA393310:JFA393311 JOW393310:JOW393311 JYS393310:JYS393311 KIO393310:KIO393311 KSK393310:KSK393311 LCG393310:LCG393311 LMC393310:LMC393311 LVY393310:LVY393311 MFU393310:MFU393311 MPQ393310:MPQ393311 MZM393310:MZM393311 NJI393310:NJI393311 NTE393310:NTE393311 ODA393310:ODA393311 OMW393310:OMW393311 OWS393310:OWS393311 PGO393310:PGO393311 PQK393310:PQK393311 QAG393310:QAG393311 QKC393310:QKC393311 QTY393310:QTY393311 RDU393310:RDU393311 RNQ393310:RNQ393311 RXM393310:RXM393311 SHI393310:SHI393311 SRE393310:SRE393311 TBA393310:TBA393311 TKW393310:TKW393311 TUS393310:TUS393311 UEO393310:UEO393311 UOK393310:UOK393311 UYG393310:UYG393311 VIC393310:VIC393311 VRY393310:VRY393311 WBU393310:WBU393311 WLQ393310:WLQ393311 WVM393310:WVM393311 E458846:E458847 JA458846:JA458847 SW458846:SW458847 ACS458846:ACS458847 AMO458846:AMO458847 AWK458846:AWK458847 BGG458846:BGG458847 BQC458846:BQC458847 BZY458846:BZY458847 CJU458846:CJU458847 CTQ458846:CTQ458847 DDM458846:DDM458847 DNI458846:DNI458847 DXE458846:DXE458847 EHA458846:EHA458847 EQW458846:EQW458847 FAS458846:FAS458847 FKO458846:FKO458847 FUK458846:FUK458847 GEG458846:GEG458847 GOC458846:GOC458847 GXY458846:GXY458847 HHU458846:HHU458847 HRQ458846:HRQ458847 IBM458846:IBM458847 ILI458846:ILI458847 IVE458846:IVE458847 JFA458846:JFA458847 JOW458846:JOW458847 JYS458846:JYS458847 KIO458846:KIO458847 KSK458846:KSK458847 LCG458846:LCG458847 LMC458846:LMC458847 LVY458846:LVY458847 MFU458846:MFU458847 MPQ458846:MPQ458847 MZM458846:MZM458847 NJI458846:NJI458847 NTE458846:NTE458847 ODA458846:ODA458847 OMW458846:OMW458847 OWS458846:OWS458847 PGO458846:PGO458847 PQK458846:PQK458847 QAG458846:QAG458847 QKC458846:QKC458847 QTY458846:QTY458847 RDU458846:RDU458847 RNQ458846:RNQ458847 RXM458846:RXM458847 SHI458846:SHI458847 SRE458846:SRE458847 TBA458846:TBA458847 TKW458846:TKW458847 TUS458846:TUS458847 UEO458846:UEO458847 UOK458846:UOK458847 UYG458846:UYG458847 VIC458846:VIC458847 VRY458846:VRY458847 WBU458846:WBU458847 WLQ458846:WLQ458847 WVM458846:WVM458847 E524382:E524383 JA524382:JA524383 SW524382:SW524383 ACS524382:ACS524383 AMO524382:AMO524383 AWK524382:AWK524383 BGG524382:BGG524383 BQC524382:BQC524383 BZY524382:BZY524383 CJU524382:CJU524383 CTQ524382:CTQ524383 DDM524382:DDM524383 DNI524382:DNI524383 DXE524382:DXE524383 EHA524382:EHA524383 EQW524382:EQW524383 FAS524382:FAS524383 FKO524382:FKO524383 FUK524382:FUK524383 GEG524382:GEG524383 GOC524382:GOC524383 GXY524382:GXY524383 HHU524382:HHU524383 HRQ524382:HRQ524383 IBM524382:IBM524383 ILI524382:ILI524383 IVE524382:IVE524383 JFA524382:JFA524383 JOW524382:JOW524383 JYS524382:JYS524383 KIO524382:KIO524383 KSK524382:KSK524383 LCG524382:LCG524383 LMC524382:LMC524383 LVY524382:LVY524383 MFU524382:MFU524383 MPQ524382:MPQ524383 MZM524382:MZM524383 NJI524382:NJI524383 NTE524382:NTE524383 ODA524382:ODA524383 OMW524382:OMW524383 OWS524382:OWS524383 PGO524382:PGO524383 PQK524382:PQK524383 QAG524382:QAG524383 QKC524382:QKC524383 QTY524382:QTY524383 RDU524382:RDU524383 RNQ524382:RNQ524383 RXM524382:RXM524383 SHI524382:SHI524383 SRE524382:SRE524383 TBA524382:TBA524383 TKW524382:TKW524383 TUS524382:TUS524383 UEO524382:UEO524383 UOK524382:UOK524383 UYG524382:UYG524383 VIC524382:VIC524383 VRY524382:VRY524383 WBU524382:WBU524383 WLQ524382:WLQ524383 WVM524382:WVM524383 E589918:E589919 JA589918:JA589919 SW589918:SW589919 ACS589918:ACS589919 AMO589918:AMO589919 AWK589918:AWK589919 BGG589918:BGG589919 BQC589918:BQC589919 BZY589918:BZY589919 CJU589918:CJU589919 CTQ589918:CTQ589919 DDM589918:DDM589919 DNI589918:DNI589919 DXE589918:DXE589919 EHA589918:EHA589919 EQW589918:EQW589919 FAS589918:FAS589919 FKO589918:FKO589919 FUK589918:FUK589919 GEG589918:GEG589919 GOC589918:GOC589919 GXY589918:GXY589919 HHU589918:HHU589919 HRQ589918:HRQ589919 IBM589918:IBM589919 ILI589918:ILI589919 IVE589918:IVE589919 JFA589918:JFA589919 JOW589918:JOW589919 JYS589918:JYS589919 KIO589918:KIO589919 KSK589918:KSK589919 LCG589918:LCG589919 LMC589918:LMC589919 LVY589918:LVY589919 MFU589918:MFU589919 MPQ589918:MPQ589919 MZM589918:MZM589919 NJI589918:NJI589919 NTE589918:NTE589919 ODA589918:ODA589919 OMW589918:OMW589919 OWS589918:OWS589919 PGO589918:PGO589919 PQK589918:PQK589919 QAG589918:QAG589919 QKC589918:QKC589919 QTY589918:QTY589919 RDU589918:RDU589919 RNQ589918:RNQ589919 RXM589918:RXM589919 SHI589918:SHI589919 SRE589918:SRE589919 TBA589918:TBA589919 TKW589918:TKW589919 TUS589918:TUS589919 UEO589918:UEO589919 UOK589918:UOK589919 UYG589918:UYG589919 VIC589918:VIC589919 VRY589918:VRY589919 WBU589918:WBU589919 WLQ589918:WLQ589919 WVM589918:WVM589919 E655454:E655455 JA655454:JA655455 SW655454:SW655455 ACS655454:ACS655455 AMO655454:AMO655455 AWK655454:AWK655455 BGG655454:BGG655455 BQC655454:BQC655455 BZY655454:BZY655455 CJU655454:CJU655455 CTQ655454:CTQ655455 DDM655454:DDM655455 DNI655454:DNI655455 DXE655454:DXE655455 EHA655454:EHA655455 EQW655454:EQW655455 FAS655454:FAS655455 FKO655454:FKO655455 FUK655454:FUK655455 GEG655454:GEG655455 GOC655454:GOC655455 GXY655454:GXY655455 HHU655454:HHU655455 HRQ655454:HRQ655455 IBM655454:IBM655455 ILI655454:ILI655455 IVE655454:IVE655455 JFA655454:JFA655455 JOW655454:JOW655455 JYS655454:JYS655455 KIO655454:KIO655455 KSK655454:KSK655455 LCG655454:LCG655455 LMC655454:LMC655455 LVY655454:LVY655455 MFU655454:MFU655455 MPQ655454:MPQ655455 MZM655454:MZM655455 NJI655454:NJI655455 NTE655454:NTE655455 ODA655454:ODA655455 OMW655454:OMW655455 OWS655454:OWS655455 PGO655454:PGO655455 PQK655454:PQK655455 QAG655454:QAG655455 QKC655454:QKC655455 QTY655454:QTY655455 RDU655454:RDU655455 RNQ655454:RNQ655455 RXM655454:RXM655455 SHI655454:SHI655455 SRE655454:SRE655455 TBA655454:TBA655455 TKW655454:TKW655455 TUS655454:TUS655455 UEO655454:UEO655455 UOK655454:UOK655455 UYG655454:UYG655455 VIC655454:VIC655455 VRY655454:VRY655455 WBU655454:WBU655455 WLQ655454:WLQ655455 WVM655454:WVM655455 E720990:E720991 JA720990:JA720991 SW720990:SW720991 ACS720990:ACS720991 AMO720990:AMO720991 AWK720990:AWK720991 BGG720990:BGG720991 BQC720990:BQC720991 BZY720990:BZY720991 CJU720990:CJU720991 CTQ720990:CTQ720991 DDM720990:DDM720991 DNI720990:DNI720991 DXE720990:DXE720991 EHA720990:EHA720991 EQW720990:EQW720991 FAS720990:FAS720991 FKO720990:FKO720991 FUK720990:FUK720991 GEG720990:GEG720991 GOC720990:GOC720991 GXY720990:GXY720991 HHU720990:HHU720991 HRQ720990:HRQ720991 IBM720990:IBM720991 ILI720990:ILI720991 IVE720990:IVE720991 JFA720990:JFA720991 JOW720990:JOW720991 JYS720990:JYS720991 KIO720990:KIO720991 KSK720990:KSK720991 LCG720990:LCG720991 LMC720990:LMC720991 LVY720990:LVY720991 MFU720990:MFU720991 MPQ720990:MPQ720991 MZM720990:MZM720991 NJI720990:NJI720991 NTE720990:NTE720991 ODA720990:ODA720991 OMW720990:OMW720991 OWS720990:OWS720991 PGO720990:PGO720991 PQK720990:PQK720991 QAG720990:QAG720991 QKC720990:QKC720991 QTY720990:QTY720991 RDU720990:RDU720991 RNQ720990:RNQ720991 RXM720990:RXM720991 SHI720990:SHI720991 SRE720990:SRE720991 TBA720990:TBA720991 TKW720990:TKW720991 TUS720990:TUS720991 UEO720990:UEO720991 UOK720990:UOK720991 UYG720990:UYG720991 VIC720990:VIC720991 VRY720990:VRY720991 WBU720990:WBU720991 WLQ720990:WLQ720991 WVM720990:WVM720991 E786526:E786527 JA786526:JA786527 SW786526:SW786527 ACS786526:ACS786527 AMO786526:AMO786527 AWK786526:AWK786527 BGG786526:BGG786527 BQC786526:BQC786527 BZY786526:BZY786527 CJU786526:CJU786527 CTQ786526:CTQ786527 DDM786526:DDM786527 DNI786526:DNI786527 DXE786526:DXE786527 EHA786526:EHA786527 EQW786526:EQW786527 FAS786526:FAS786527 FKO786526:FKO786527 FUK786526:FUK786527 GEG786526:GEG786527 GOC786526:GOC786527 GXY786526:GXY786527 HHU786526:HHU786527 HRQ786526:HRQ786527 IBM786526:IBM786527 ILI786526:ILI786527 IVE786526:IVE786527 JFA786526:JFA786527 JOW786526:JOW786527 JYS786526:JYS786527 KIO786526:KIO786527 KSK786526:KSK786527 LCG786526:LCG786527 LMC786526:LMC786527 LVY786526:LVY786527 MFU786526:MFU786527 MPQ786526:MPQ786527 MZM786526:MZM786527 NJI786526:NJI786527 NTE786526:NTE786527 ODA786526:ODA786527 OMW786526:OMW786527 OWS786526:OWS786527 PGO786526:PGO786527 PQK786526:PQK786527 QAG786526:QAG786527 QKC786526:QKC786527 QTY786526:QTY786527 RDU786526:RDU786527 RNQ786526:RNQ786527 RXM786526:RXM786527 SHI786526:SHI786527 SRE786526:SRE786527 TBA786526:TBA786527 TKW786526:TKW786527 TUS786526:TUS786527 UEO786526:UEO786527 UOK786526:UOK786527 UYG786526:UYG786527 VIC786526:VIC786527 VRY786526:VRY786527 WBU786526:WBU786527 WLQ786526:WLQ786527 WVM786526:WVM786527 E852062:E852063 JA852062:JA852063 SW852062:SW852063 ACS852062:ACS852063 AMO852062:AMO852063 AWK852062:AWK852063 BGG852062:BGG852063 BQC852062:BQC852063 BZY852062:BZY852063 CJU852062:CJU852063 CTQ852062:CTQ852063 DDM852062:DDM852063 DNI852062:DNI852063 DXE852062:DXE852063 EHA852062:EHA852063 EQW852062:EQW852063 FAS852062:FAS852063 FKO852062:FKO852063 FUK852062:FUK852063 GEG852062:GEG852063 GOC852062:GOC852063 GXY852062:GXY852063 HHU852062:HHU852063 HRQ852062:HRQ852063 IBM852062:IBM852063 ILI852062:ILI852063 IVE852062:IVE852063 JFA852062:JFA852063 JOW852062:JOW852063 JYS852062:JYS852063 KIO852062:KIO852063 KSK852062:KSK852063 LCG852062:LCG852063 LMC852062:LMC852063 LVY852062:LVY852063 MFU852062:MFU852063 MPQ852062:MPQ852063 MZM852062:MZM852063 NJI852062:NJI852063 NTE852062:NTE852063 ODA852062:ODA852063 OMW852062:OMW852063 OWS852062:OWS852063 PGO852062:PGO852063 PQK852062:PQK852063 QAG852062:QAG852063 QKC852062:QKC852063 QTY852062:QTY852063 RDU852062:RDU852063 RNQ852062:RNQ852063 RXM852062:RXM852063 SHI852062:SHI852063 SRE852062:SRE852063 TBA852062:TBA852063 TKW852062:TKW852063 TUS852062:TUS852063 UEO852062:UEO852063 UOK852062:UOK852063 UYG852062:UYG852063 VIC852062:VIC852063 VRY852062:VRY852063 WBU852062:WBU852063 WLQ852062:WLQ852063 WVM852062:WVM852063 E917598:E917599 JA917598:JA917599 SW917598:SW917599 ACS917598:ACS917599 AMO917598:AMO917599 AWK917598:AWK917599 BGG917598:BGG917599 BQC917598:BQC917599 BZY917598:BZY917599 CJU917598:CJU917599 CTQ917598:CTQ917599 DDM917598:DDM917599 DNI917598:DNI917599 DXE917598:DXE917599 EHA917598:EHA917599 EQW917598:EQW917599 FAS917598:FAS917599 FKO917598:FKO917599 FUK917598:FUK917599 GEG917598:GEG917599 GOC917598:GOC917599 GXY917598:GXY917599 HHU917598:HHU917599 HRQ917598:HRQ917599 IBM917598:IBM917599 ILI917598:ILI917599 IVE917598:IVE917599 JFA917598:JFA917599 JOW917598:JOW917599 JYS917598:JYS917599 KIO917598:KIO917599 KSK917598:KSK917599 LCG917598:LCG917599 LMC917598:LMC917599 LVY917598:LVY917599 MFU917598:MFU917599 MPQ917598:MPQ917599 MZM917598:MZM917599 NJI917598:NJI917599 NTE917598:NTE917599 ODA917598:ODA917599 OMW917598:OMW917599 OWS917598:OWS917599 PGO917598:PGO917599 PQK917598:PQK917599 QAG917598:QAG917599 QKC917598:QKC917599 QTY917598:QTY917599 RDU917598:RDU917599 RNQ917598:RNQ917599 RXM917598:RXM917599 SHI917598:SHI917599 SRE917598:SRE917599 TBA917598:TBA917599 TKW917598:TKW917599 TUS917598:TUS917599 UEO917598:UEO917599 UOK917598:UOK917599 UYG917598:UYG917599 VIC917598:VIC917599 VRY917598:VRY917599 WBU917598:WBU917599 WLQ917598:WLQ917599 WVM917598:WVM917599 E983134:E983135 JA983134:JA983135 SW983134:SW983135 ACS983134:ACS983135 AMO983134:AMO983135 AWK983134:AWK983135 BGG983134:BGG983135 BQC983134:BQC983135 BZY983134:BZY983135 CJU983134:CJU983135 CTQ983134:CTQ983135 DDM983134:DDM983135 DNI983134:DNI983135 DXE983134:DXE983135 EHA983134:EHA983135 EQW983134:EQW983135 FAS983134:FAS983135 FKO983134:FKO983135 FUK983134:FUK983135 GEG983134:GEG983135 GOC983134:GOC983135 GXY983134:GXY983135 HHU983134:HHU983135 HRQ983134:HRQ983135 IBM983134:IBM983135 ILI983134:ILI983135 IVE983134:IVE983135 JFA983134:JFA983135 JOW983134:JOW983135 JYS983134:JYS983135 KIO983134:KIO983135 KSK983134:KSK983135 LCG983134:LCG983135 LMC983134:LMC983135 LVY983134:LVY983135 MFU983134:MFU983135 MPQ983134:MPQ983135 MZM983134:MZM983135 NJI983134:NJI983135 NTE983134:NTE983135 ODA983134:ODA983135 OMW983134:OMW983135 OWS983134:OWS983135 PGO983134:PGO983135 PQK983134:PQK983135 QAG983134:QAG983135 QKC983134:QKC983135 QTY983134:QTY983135 RDU983134:RDU983135 RNQ983134:RNQ983135 RXM983134:RXM983135 SHI983134:SHI983135 SRE983134:SRE983135 TBA983134:TBA983135 TKW983134:TKW983135 TUS983134:TUS983135 UEO983134:UEO983135 UOK983134:UOK983135 UYG983134:UYG983135 VIC983134:VIC983135 VRY983134:VRY983135 WBU983134:WBU983135 WLQ983134:WLQ983135 WVM983134:WVM983135 E122:E123 E182:E183 E203:E204" xr:uid="{1C3363BE-62C9-410B-A21A-52E4335942F6}"/>
    <dataValidation allowBlank="1" showInputMessage="1" showErrorMessage="1" prompt="Enter Year to Date Salary as reflected on Pay Stub" sqref="C31 IY31 SU31 ACQ31 AMM31 AWI31 BGE31 BQA31 BZW31 CJS31 CTO31 DDK31 DNG31 DXC31 EGY31 EQU31 FAQ31 FKM31 FUI31 GEE31 GOA31 GXW31 HHS31 HRO31 IBK31 ILG31 IVC31 JEY31 JOU31 JYQ31 KIM31 KSI31 LCE31 LMA31 LVW31 MFS31 MPO31 MZK31 NJG31 NTC31 OCY31 OMU31 OWQ31 PGM31 PQI31 QAE31 QKA31 QTW31 RDS31 RNO31 RXK31 SHG31 SRC31 TAY31 TKU31 TUQ31 UEM31 UOI31 UYE31 VIA31 VRW31 WBS31 WLO31 WVK31 C65567 IY65567 SU65567 ACQ65567 AMM65567 AWI65567 BGE65567 BQA65567 BZW65567 CJS65567 CTO65567 DDK65567 DNG65567 DXC65567 EGY65567 EQU65567 FAQ65567 FKM65567 FUI65567 GEE65567 GOA65567 GXW65567 HHS65567 HRO65567 IBK65567 ILG65567 IVC65567 JEY65567 JOU65567 JYQ65567 KIM65567 KSI65567 LCE65567 LMA65567 LVW65567 MFS65567 MPO65567 MZK65567 NJG65567 NTC65567 OCY65567 OMU65567 OWQ65567 PGM65567 PQI65567 QAE65567 QKA65567 QTW65567 RDS65567 RNO65567 RXK65567 SHG65567 SRC65567 TAY65567 TKU65567 TUQ65567 UEM65567 UOI65567 UYE65567 VIA65567 VRW65567 WBS65567 WLO65567 WVK65567 C131103 IY131103 SU131103 ACQ131103 AMM131103 AWI131103 BGE131103 BQA131103 BZW131103 CJS131103 CTO131103 DDK131103 DNG131103 DXC131103 EGY131103 EQU131103 FAQ131103 FKM131103 FUI131103 GEE131103 GOA131103 GXW131103 HHS131103 HRO131103 IBK131103 ILG131103 IVC131103 JEY131103 JOU131103 JYQ131103 KIM131103 KSI131103 LCE131103 LMA131103 LVW131103 MFS131103 MPO131103 MZK131103 NJG131103 NTC131103 OCY131103 OMU131103 OWQ131103 PGM131103 PQI131103 QAE131103 QKA131103 QTW131103 RDS131103 RNO131103 RXK131103 SHG131103 SRC131103 TAY131103 TKU131103 TUQ131103 UEM131103 UOI131103 UYE131103 VIA131103 VRW131103 WBS131103 WLO131103 WVK131103 C196639 IY196639 SU196639 ACQ196639 AMM196639 AWI196639 BGE196639 BQA196639 BZW196639 CJS196639 CTO196639 DDK196639 DNG196639 DXC196639 EGY196639 EQU196639 FAQ196639 FKM196639 FUI196639 GEE196639 GOA196639 GXW196639 HHS196639 HRO196639 IBK196639 ILG196639 IVC196639 JEY196639 JOU196639 JYQ196639 KIM196639 KSI196639 LCE196639 LMA196639 LVW196639 MFS196639 MPO196639 MZK196639 NJG196639 NTC196639 OCY196639 OMU196639 OWQ196639 PGM196639 PQI196639 QAE196639 QKA196639 QTW196639 RDS196639 RNO196639 RXK196639 SHG196639 SRC196639 TAY196639 TKU196639 TUQ196639 UEM196639 UOI196639 UYE196639 VIA196639 VRW196639 WBS196639 WLO196639 WVK196639 C262175 IY262175 SU262175 ACQ262175 AMM262175 AWI262175 BGE262175 BQA262175 BZW262175 CJS262175 CTO262175 DDK262175 DNG262175 DXC262175 EGY262175 EQU262175 FAQ262175 FKM262175 FUI262175 GEE262175 GOA262175 GXW262175 HHS262175 HRO262175 IBK262175 ILG262175 IVC262175 JEY262175 JOU262175 JYQ262175 KIM262175 KSI262175 LCE262175 LMA262175 LVW262175 MFS262175 MPO262175 MZK262175 NJG262175 NTC262175 OCY262175 OMU262175 OWQ262175 PGM262175 PQI262175 QAE262175 QKA262175 QTW262175 RDS262175 RNO262175 RXK262175 SHG262175 SRC262175 TAY262175 TKU262175 TUQ262175 UEM262175 UOI262175 UYE262175 VIA262175 VRW262175 WBS262175 WLO262175 WVK262175 C327711 IY327711 SU327711 ACQ327711 AMM327711 AWI327711 BGE327711 BQA327711 BZW327711 CJS327711 CTO327711 DDK327711 DNG327711 DXC327711 EGY327711 EQU327711 FAQ327711 FKM327711 FUI327711 GEE327711 GOA327711 GXW327711 HHS327711 HRO327711 IBK327711 ILG327711 IVC327711 JEY327711 JOU327711 JYQ327711 KIM327711 KSI327711 LCE327711 LMA327711 LVW327711 MFS327711 MPO327711 MZK327711 NJG327711 NTC327711 OCY327711 OMU327711 OWQ327711 PGM327711 PQI327711 QAE327711 QKA327711 QTW327711 RDS327711 RNO327711 RXK327711 SHG327711 SRC327711 TAY327711 TKU327711 TUQ327711 UEM327711 UOI327711 UYE327711 VIA327711 VRW327711 WBS327711 WLO327711 WVK327711 C393247 IY393247 SU393247 ACQ393247 AMM393247 AWI393247 BGE393247 BQA393247 BZW393247 CJS393247 CTO393247 DDK393247 DNG393247 DXC393247 EGY393247 EQU393247 FAQ393247 FKM393247 FUI393247 GEE393247 GOA393247 GXW393247 HHS393247 HRO393247 IBK393247 ILG393247 IVC393247 JEY393247 JOU393247 JYQ393247 KIM393247 KSI393247 LCE393247 LMA393247 LVW393247 MFS393247 MPO393247 MZK393247 NJG393247 NTC393247 OCY393247 OMU393247 OWQ393247 PGM393247 PQI393247 QAE393247 QKA393247 QTW393247 RDS393247 RNO393247 RXK393247 SHG393247 SRC393247 TAY393247 TKU393247 TUQ393247 UEM393247 UOI393247 UYE393247 VIA393247 VRW393247 WBS393247 WLO393247 WVK393247 C458783 IY458783 SU458783 ACQ458783 AMM458783 AWI458783 BGE458783 BQA458783 BZW458783 CJS458783 CTO458783 DDK458783 DNG458783 DXC458783 EGY458783 EQU458783 FAQ458783 FKM458783 FUI458783 GEE458783 GOA458783 GXW458783 HHS458783 HRO458783 IBK458783 ILG458783 IVC458783 JEY458783 JOU458783 JYQ458783 KIM458783 KSI458783 LCE458783 LMA458783 LVW458783 MFS458783 MPO458783 MZK458783 NJG458783 NTC458783 OCY458783 OMU458783 OWQ458783 PGM458783 PQI458783 QAE458783 QKA458783 QTW458783 RDS458783 RNO458783 RXK458783 SHG458783 SRC458783 TAY458783 TKU458783 TUQ458783 UEM458783 UOI458783 UYE458783 VIA458783 VRW458783 WBS458783 WLO458783 WVK458783 C524319 IY524319 SU524319 ACQ524319 AMM524319 AWI524319 BGE524319 BQA524319 BZW524319 CJS524319 CTO524319 DDK524319 DNG524319 DXC524319 EGY524319 EQU524319 FAQ524319 FKM524319 FUI524319 GEE524319 GOA524319 GXW524319 HHS524319 HRO524319 IBK524319 ILG524319 IVC524319 JEY524319 JOU524319 JYQ524319 KIM524319 KSI524319 LCE524319 LMA524319 LVW524319 MFS524319 MPO524319 MZK524319 NJG524319 NTC524319 OCY524319 OMU524319 OWQ524319 PGM524319 PQI524319 QAE524319 QKA524319 QTW524319 RDS524319 RNO524319 RXK524319 SHG524319 SRC524319 TAY524319 TKU524319 TUQ524319 UEM524319 UOI524319 UYE524319 VIA524319 VRW524319 WBS524319 WLO524319 WVK524319 C589855 IY589855 SU589855 ACQ589855 AMM589855 AWI589855 BGE589855 BQA589855 BZW589855 CJS589855 CTO589855 DDK589855 DNG589855 DXC589855 EGY589855 EQU589855 FAQ589855 FKM589855 FUI589855 GEE589855 GOA589855 GXW589855 HHS589855 HRO589855 IBK589855 ILG589855 IVC589855 JEY589855 JOU589855 JYQ589855 KIM589855 KSI589855 LCE589855 LMA589855 LVW589855 MFS589855 MPO589855 MZK589855 NJG589855 NTC589855 OCY589855 OMU589855 OWQ589855 PGM589855 PQI589855 QAE589855 QKA589855 QTW589855 RDS589855 RNO589855 RXK589855 SHG589855 SRC589855 TAY589855 TKU589855 TUQ589855 UEM589855 UOI589855 UYE589855 VIA589855 VRW589855 WBS589855 WLO589855 WVK589855 C655391 IY655391 SU655391 ACQ655391 AMM655391 AWI655391 BGE655391 BQA655391 BZW655391 CJS655391 CTO655391 DDK655391 DNG655391 DXC655391 EGY655391 EQU655391 FAQ655391 FKM655391 FUI655391 GEE655391 GOA655391 GXW655391 HHS655391 HRO655391 IBK655391 ILG655391 IVC655391 JEY655391 JOU655391 JYQ655391 KIM655391 KSI655391 LCE655391 LMA655391 LVW655391 MFS655391 MPO655391 MZK655391 NJG655391 NTC655391 OCY655391 OMU655391 OWQ655391 PGM655391 PQI655391 QAE655391 QKA655391 QTW655391 RDS655391 RNO655391 RXK655391 SHG655391 SRC655391 TAY655391 TKU655391 TUQ655391 UEM655391 UOI655391 UYE655391 VIA655391 VRW655391 WBS655391 WLO655391 WVK655391 C720927 IY720927 SU720927 ACQ720927 AMM720927 AWI720927 BGE720927 BQA720927 BZW720927 CJS720927 CTO720927 DDK720927 DNG720927 DXC720927 EGY720927 EQU720927 FAQ720927 FKM720927 FUI720927 GEE720927 GOA720927 GXW720927 HHS720927 HRO720927 IBK720927 ILG720927 IVC720927 JEY720927 JOU720927 JYQ720927 KIM720927 KSI720927 LCE720927 LMA720927 LVW720927 MFS720927 MPO720927 MZK720927 NJG720927 NTC720927 OCY720927 OMU720927 OWQ720927 PGM720927 PQI720927 QAE720927 QKA720927 QTW720927 RDS720927 RNO720927 RXK720927 SHG720927 SRC720927 TAY720927 TKU720927 TUQ720927 UEM720927 UOI720927 UYE720927 VIA720927 VRW720927 WBS720927 WLO720927 WVK720927 C786463 IY786463 SU786463 ACQ786463 AMM786463 AWI786463 BGE786463 BQA786463 BZW786463 CJS786463 CTO786463 DDK786463 DNG786463 DXC786463 EGY786463 EQU786463 FAQ786463 FKM786463 FUI786463 GEE786463 GOA786463 GXW786463 HHS786463 HRO786463 IBK786463 ILG786463 IVC786463 JEY786463 JOU786463 JYQ786463 KIM786463 KSI786463 LCE786463 LMA786463 LVW786463 MFS786463 MPO786463 MZK786463 NJG786463 NTC786463 OCY786463 OMU786463 OWQ786463 PGM786463 PQI786463 QAE786463 QKA786463 QTW786463 RDS786463 RNO786463 RXK786463 SHG786463 SRC786463 TAY786463 TKU786463 TUQ786463 UEM786463 UOI786463 UYE786463 VIA786463 VRW786463 WBS786463 WLO786463 WVK786463 C851999 IY851999 SU851999 ACQ851999 AMM851999 AWI851999 BGE851999 BQA851999 BZW851999 CJS851999 CTO851999 DDK851999 DNG851999 DXC851999 EGY851999 EQU851999 FAQ851999 FKM851999 FUI851999 GEE851999 GOA851999 GXW851999 HHS851999 HRO851999 IBK851999 ILG851999 IVC851999 JEY851999 JOU851999 JYQ851999 KIM851999 KSI851999 LCE851999 LMA851999 LVW851999 MFS851999 MPO851999 MZK851999 NJG851999 NTC851999 OCY851999 OMU851999 OWQ851999 PGM851999 PQI851999 QAE851999 QKA851999 QTW851999 RDS851999 RNO851999 RXK851999 SHG851999 SRC851999 TAY851999 TKU851999 TUQ851999 UEM851999 UOI851999 UYE851999 VIA851999 VRW851999 WBS851999 WLO851999 WVK851999 C917535 IY917535 SU917535 ACQ917535 AMM917535 AWI917535 BGE917535 BQA917535 BZW917535 CJS917535 CTO917535 DDK917535 DNG917535 DXC917535 EGY917535 EQU917535 FAQ917535 FKM917535 FUI917535 GEE917535 GOA917535 GXW917535 HHS917535 HRO917535 IBK917535 ILG917535 IVC917535 JEY917535 JOU917535 JYQ917535 KIM917535 KSI917535 LCE917535 LMA917535 LVW917535 MFS917535 MPO917535 MZK917535 NJG917535 NTC917535 OCY917535 OMU917535 OWQ917535 PGM917535 PQI917535 QAE917535 QKA917535 QTW917535 RDS917535 RNO917535 RXK917535 SHG917535 SRC917535 TAY917535 TKU917535 TUQ917535 UEM917535 UOI917535 UYE917535 VIA917535 VRW917535 WBS917535 WLO917535 WVK917535 C983071 IY983071 SU983071 ACQ983071 AMM983071 AWI983071 BGE983071 BQA983071 BZW983071 CJS983071 CTO983071 DDK983071 DNG983071 DXC983071 EGY983071 EQU983071 FAQ983071 FKM983071 FUI983071 GEE983071 GOA983071 GXW983071 HHS983071 HRO983071 IBK983071 ILG983071 IVC983071 JEY983071 JOU983071 JYQ983071 KIM983071 KSI983071 LCE983071 LMA983071 LVW983071 MFS983071 MPO983071 MZK983071 NJG983071 NTC983071 OCY983071 OMU983071 OWQ983071 PGM983071 PQI983071 QAE983071 QKA983071 QTW983071 RDS983071 RNO983071 RXK983071 SHG983071 SRC983071 TAY983071 TKU983071 TUQ983071 UEM983071 UOI983071 UYE983071 VIA983071 VRW983071 WBS983071 WLO983071 WVK983071 C140" xr:uid="{4970F938-F877-4418-9720-FB5FA419D3E1}"/>
    <dataValidation allowBlank="1" showInputMessage="1" showErrorMessage="1" prompt="If Paid Weekly enter Weekly Salary" sqref="C29 IY29 SU29 ACQ29 AMM29 AWI29 BGE29 BQA29 BZW29 CJS29 CTO29 DDK29 DNG29 DXC29 EGY29 EQU29 FAQ29 FKM29 FUI29 GEE29 GOA29 GXW29 HHS29 HRO29 IBK29 ILG29 IVC29 JEY29 JOU29 JYQ29 KIM29 KSI29 LCE29 LMA29 LVW29 MFS29 MPO29 MZK29 NJG29 NTC29 OCY29 OMU29 OWQ29 PGM29 PQI29 QAE29 QKA29 QTW29 RDS29 RNO29 RXK29 SHG29 SRC29 TAY29 TKU29 TUQ29 UEM29 UOI29 UYE29 VIA29 VRW29 WBS29 WLO29 WVK29 C65565 IY65565 SU65565 ACQ65565 AMM65565 AWI65565 BGE65565 BQA65565 BZW65565 CJS65565 CTO65565 DDK65565 DNG65565 DXC65565 EGY65565 EQU65565 FAQ65565 FKM65565 FUI65565 GEE65565 GOA65565 GXW65565 HHS65565 HRO65565 IBK65565 ILG65565 IVC65565 JEY65565 JOU65565 JYQ65565 KIM65565 KSI65565 LCE65565 LMA65565 LVW65565 MFS65565 MPO65565 MZK65565 NJG65565 NTC65565 OCY65565 OMU65565 OWQ65565 PGM65565 PQI65565 QAE65565 QKA65565 QTW65565 RDS65565 RNO65565 RXK65565 SHG65565 SRC65565 TAY65565 TKU65565 TUQ65565 UEM65565 UOI65565 UYE65565 VIA65565 VRW65565 WBS65565 WLO65565 WVK65565 C131101 IY131101 SU131101 ACQ131101 AMM131101 AWI131101 BGE131101 BQA131101 BZW131101 CJS131101 CTO131101 DDK131101 DNG131101 DXC131101 EGY131101 EQU131101 FAQ131101 FKM131101 FUI131101 GEE131101 GOA131101 GXW131101 HHS131101 HRO131101 IBK131101 ILG131101 IVC131101 JEY131101 JOU131101 JYQ131101 KIM131101 KSI131101 LCE131101 LMA131101 LVW131101 MFS131101 MPO131101 MZK131101 NJG131101 NTC131101 OCY131101 OMU131101 OWQ131101 PGM131101 PQI131101 QAE131101 QKA131101 QTW131101 RDS131101 RNO131101 RXK131101 SHG131101 SRC131101 TAY131101 TKU131101 TUQ131101 UEM131101 UOI131101 UYE131101 VIA131101 VRW131101 WBS131101 WLO131101 WVK131101 C196637 IY196637 SU196637 ACQ196637 AMM196637 AWI196637 BGE196637 BQA196637 BZW196637 CJS196637 CTO196637 DDK196637 DNG196637 DXC196637 EGY196637 EQU196637 FAQ196637 FKM196637 FUI196637 GEE196637 GOA196637 GXW196637 HHS196637 HRO196637 IBK196637 ILG196637 IVC196637 JEY196637 JOU196637 JYQ196637 KIM196637 KSI196637 LCE196637 LMA196637 LVW196637 MFS196637 MPO196637 MZK196637 NJG196637 NTC196637 OCY196637 OMU196637 OWQ196637 PGM196637 PQI196637 QAE196637 QKA196637 QTW196637 RDS196637 RNO196637 RXK196637 SHG196637 SRC196637 TAY196637 TKU196637 TUQ196637 UEM196637 UOI196637 UYE196637 VIA196637 VRW196637 WBS196637 WLO196637 WVK196637 C262173 IY262173 SU262173 ACQ262173 AMM262173 AWI262173 BGE262173 BQA262173 BZW262173 CJS262173 CTO262173 DDK262173 DNG262173 DXC262173 EGY262173 EQU262173 FAQ262173 FKM262173 FUI262173 GEE262173 GOA262173 GXW262173 HHS262173 HRO262173 IBK262173 ILG262173 IVC262173 JEY262173 JOU262173 JYQ262173 KIM262173 KSI262173 LCE262173 LMA262173 LVW262173 MFS262173 MPO262173 MZK262173 NJG262173 NTC262173 OCY262173 OMU262173 OWQ262173 PGM262173 PQI262173 QAE262173 QKA262173 QTW262173 RDS262173 RNO262173 RXK262173 SHG262173 SRC262173 TAY262173 TKU262173 TUQ262173 UEM262173 UOI262173 UYE262173 VIA262173 VRW262173 WBS262173 WLO262173 WVK262173 C327709 IY327709 SU327709 ACQ327709 AMM327709 AWI327709 BGE327709 BQA327709 BZW327709 CJS327709 CTO327709 DDK327709 DNG327709 DXC327709 EGY327709 EQU327709 FAQ327709 FKM327709 FUI327709 GEE327709 GOA327709 GXW327709 HHS327709 HRO327709 IBK327709 ILG327709 IVC327709 JEY327709 JOU327709 JYQ327709 KIM327709 KSI327709 LCE327709 LMA327709 LVW327709 MFS327709 MPO327709 MZK327709 NJG327709 NTC327709 OCY327709 OMU327709 OWQ327709 PGM327709 PQI327709 QAE327709 QKA327709 QTW327709 RDS327709 RNO327709 RXK327709 SHG327709 SRC327709 TAY327709 TKU327709 TUQ327709 UEM327709 UOI327709 UYE327709 VIA327709 VRW327709 WBS327709 WLO327709 WVK327709 C393245 IY393245 SU393245 ACQ393245 AMM393245 AWI393245 BGE393245 BQA393245 BZW393245 CJS393245 CTO393245 DDK393245 DNG393245 DXC393245 EGY393245 EQU393245 FAQ393245 FKM393245 FUI393245 GEE393245 GOA393245 GXW393245 HHS393245 HRO393245 IBK393245 ILG393245 IVC393245 JEY393245 JOU393245 JYQ393245 KIM393245 KSI393245 LCE393245 LMA393245 LVW393245 MFS393245 MPO393245 MZK393245 NJG393245 NTC393245 OCY393245 OMU393245 OWQ393245 PGM393245 PQI393245 QAE393245 QKA393245 QTW393245 RDS393245 RNO393245 RXK393245 SHG393245 SRC393245 TAY393245 TKU393245 TUQ393245 UEM393245 UOI393245 UYE393245 VIA393245 VRW393245 WBS393245 WLO393245 WVK393245 C458781 IY458781 SU458781 ACQ458781 AMM458781 AWI458781 BGE458781 BQA458781 BZW458781 CJS458781 CTO458781 DDK458781 DNG458781 DXC458781 EGY458781 EQU458781 FAQ458781 FKM458781 FUI458781 GEE458781 GOA458781 GXW458781 HHS458781 HRO458781 IBK458781 ILG458781 IVC458781 JEY458781 JOU458781 JYQ458781 KIM458781 KSI458781 LCE458781 LMA458781 LVW458781 MFS458781 MPO458781 MZK458781 NJG458781 NTC458781 OCY458781 OMU458781 OWQ458781 PGM458781 PQI458781 QAE458781 QKA458781 QTW458781 RDS458781 RNO458781 RXK458781 SHG458781 SRC458781 TAY458781 TKU458781 TUQ458781 UEM458781 UOI458781 UYE458781 VIA458781 VRW458781 WBS458781 WLO458781 WVK458781 C524317 IY524317 SU524317 ACQ524317 AMM524317 AWI524317 BGE524317 BQA524317 BZW524317 CJS524317 CTO524317 DDK524317 DNG524317 DXC524317 EGY524317 EQU524317 FAQ524317 FKM524317 FUI524317 GEE524317 GOA524317 GXW524317 HHS524317 HRO524317 IBK524317 ILG524317 IVC524317 JEY524317 JOU524317 JYQ524317 KIM524317 KSI524317 LCE524317 LMA524317 LVW524317 MFS524317 MPO524317 MZK524317 NJG524317 NTC524317 OCY524317 OMU524317 OWQ524317 PGM524317 PQI524317 QAE524317 QKA524317 QTW524317 RDS524317 RNO524317 RXK524317 SHG524317 SRC524317 TAY524317 TKU524317 TUQ524317 UEM524317 UOI524317 UYE524317 VIA524317 VRW524317 WBS524317 WLO524317 WVK524317 C589853 IY589853 SU589853 ACQ589853 AMM589853 AWI589853 BGE589853 BQA589853 BZW589853 CJS589853 CTO589853 DDK589853 DNG589853 DXC589853 EGY589853 EQU589853 FAQ589853 FKM589853 FUI589853 GEE589853 GOA589853 GXW589853 HHS589853 HRO589853 IBK589853 ILG589853 IVC589853 JEY589853 JOU589853 JYQ589853 KIM589853 KSI589853 LCE589853 LMA589853 LVW589853 MFS589853 MPO589853 MZK589853 NJG589853 NTC589853 OCY589853 OMU589853 OWQ589853 PGM589853 PQI589853 QAE589853 QKA589853 QTW589853 RDS589853 RNO589853 RXK589853 SHG589853 SRC589853 TAY589853 TKU589853 TUQ589853 UEM589853 UOI589853 UYE589853 VIA589853 VRW589853 WBS589853 WLO589853 WVK589853 C655389 IY655389 SU655389 ACQ655389 AMM655389 AWI655389 BGE655389 BQA655389 BZW655389 CJS655389 CTO655389 DDK655389 DNG655389 DXC655389 EGY655389 EQU655389 FAQ655389 FKM655389 FUI655389 GEE655389 GOA655389 GXW655389 HHS655389 HRO655389 IBK655389 ILG655389 IVC655389 JEY655389 JOU655389 JYQ655389 KIM655389 KSI655389 LCE655389 LMA655389 LVW655389 MFS655389 MPO655389 MZK655389 NJG655389 NTC655389 OCY655389 OMU655389 OWQ655389 PGM655389 PQI655389 QAE655389 QKA655389 QTW655389 RDS655389 RNO655389 RXK655389 SHG655389 SRC655389 TAY655389 TKU655389 TUQ655389 UEM655389 UOI655389 UYE655389 VIA655389 VRW655389 WBS655389 WLO655389 WVK655389 C720925 IY720925 SU720925 ACQ720925 AMM720925 AWI720925 BGE720925 BQA720925 BZW720925 CJS720925 CTO720925 DDK720925 DNG720925 DXC720925 EGY720925 EQU720925 FAQ720925 FKM720925 FUI720925 GEE720925 GOA720925 GXW720925 HHS720925 HRO720925 IBK720925 ILG720925 IVC720925 JEY720925 JOU720925 JYQ720925 KIM720925 KSI720925 LCE720925 LMA720925 LVW720925 MFS720925 MPO720925 MZK720925 NJG720925 NTC720925 OCY720925 OMU720925 OWQ720925 PGM720925 PQI720925 QAE720925 QKA720925 QTW720925 RDS720925 RNO720925 RXK720925 SHG720925 SRC720925 TAY720925 TKU720925 TUQ720925 UEM720925 UOI720925 UYE720925 VIA720925 VRW720925 WBS720925 WLO720925 WVK720925 C786461 IY786461 SU786461 ACQ786461 AMM786461 AWI786461 BGE786461 BQA786461 BZW786461 CJS786461 CTO786461 DDK786461 DNG786461 DXC786461 EGY786461 EQU786461 FAQ786461 FKM786461 FUI786461 GEE786461 GOA786461 GXW786461 HHS786461 HRO786461 IBK786461 ILG786461 IVC786461 JEY786461 JOU786461 JYQ786461 KIM786461 KSI786461 LCE786461 LMA786461 LVW786461 MFS786461 MPO786461 MZK786461 NJG786461 NTC786461 OCY786461 OMU786461 OWQ786461 PGM786461 PQI786461 QAE786461 QKA786461 QTW786461 RDS786461 RNO786461 RXK786461 SHG786461 SRC786461 TAY786461 TKU786461 TUQ786461 UEM786461 UOI786461 UYE786461 VIA786461 VRW786461 WBS786461 WLO786461 WVK786461 C851997 IY851997 SU851997 ACQ851997 AMM851997 AWI851997 BGE851997 BQA851997 BZW851997 CJS851997 CTO851997 DDK851997 DNG851997 DXC851997 EGY851997 EQU851997 FAQ851997 FKM851997 FUI851997 GEE851997 GOA851997 GXW851997 HHS851997 HRO851997 IBK851997 ILG851997 IVC851997 JEY851997 JOU851997 JYQ851997 KIM851997 KSI851997 LCE851997 LMA851997 LVW851997 MFS851997 MPO851997 MZK851997 NJG851997 NTC851997 OCY851997 OMU851997 OWQ851997 PGM851997 PQI851997 QAE851997 QKA851997 QTW851997 RDS851997 RNO851997 RXK851997 SHG851997 SRC851997 TAY851997 TKU851997 TUQ851997 UEM851997 UOI851997 UYE851997 VIA851997 VRW851997 WBS851997 WLO851997 WVK851997 C917533 IY917533 SU917533 ACQ917533 AMM917533 AWI917533 BGE917533 BQA917533 BZW917533 CJS917533 CTO917533 DDK917533 DNG917533 DXC917533 EGY917533 EQU917533 FAQ917533 FKM917533 FUI917533 GEE917533 GOA917533 GXW917533 HHS917533 HRO917533 IBK917533 ILG917533 IVC917533 JEY917533 JOU917533 JYQ917533 KIM917533 KSI917533 LCE917533 LMA917533 LVW917533 MFS917533 MPO917533 MZK917533 NJG917533 NTC917533 OCY917533 OMU917533 OWQ917533 PGM917533 PQI917533 QAE917533 QKA917533 QTW917533 RDS917533 RNO917533 RXK917533 SHG917533 SRC917533 TAY917533 TKU917533 TUQ917533 UEM917533 UOI917533 UYE917533 VIA917533 VRW917533 WBS917533 WLO917533 WVK917533 C983069 IY983069 SU983069 ACQ983069 AMM983069 AWI983069 BGE983069 BQA983069 BZW983069 CJS983069 CTO983069 DDK983069 DNG983069 DXC983069 EGY983069 EQU983069 FAQ983069 FKM983069 FUI983069 GEE983069 GOA983069 GXW983069 HHS983069 HRO983069 IBK983069 ILG983069 IVC983069 JEY983069 JOU983069 JYQ983069 KIM983069 KSI983069 LCE983069 LMA983069 LVW983069 MFS983069 MPO983069 MZK983069 NJG983069 NTC983069 OCY983069 OMU983069 OWQ983069 PGM983069 PQI983069 QAE983069 QKA983069 QTW983069 RDS983069 RNO983069 RXK983069 SHG983069 SRC983069 TAY983069 TKU983069 TUQ983069 UEM983069 UOI983069 UYE983069 VIA983069 VRW983069 WBS983069 WLO983069 WVK983069 C138" xr:uid="{AF8F9A79-8FE2-48D2-88A8-0A29FEF2802E}"/>
    <dataValidation allowBlank="1" showInputMessage="1" showErrorMessage="1" prompt="If paid Bi-Monthly enter Bi-Monthly Salary" sqref="C28 IY28 SU28 ACQ28 AMM28 AWI28 BGE28 BQA28 BZW28 CJS28 CTO28 DDK28 DNG28 DXC28 EGY28 EQU28 FAQ28 FKM28 FUI28 GEE28 GOA28 GXW28 HHS28 HRO28 IBK28 ILG28 IVC28 JEY28 JOU28 JYQ28 KIM28 KSI28 LCE28 LMA28 LVW28 MFS28 MPO28 MZK28 NJG28 NTC28 OCY28 OMU28 OWQ28 PGM28 PQI28 QAE28 QKA28 QTW28 RDS28 RNO28 RXK28 SHG28 SRC28 TAY28 TKU28 TUQ28 UEM28 UOI28 UYE28 VIA28 VRW28 WBS28 WLO28 WVK28 C65564 IY65564 SU65564 ACQ65564 AMM65564 AWI65564 BGE65564 BQA65564 BZW65564 CJS65564 CTO65564 DDK65564 DNG65564 DXC65564 EGY65564 EQU65564 FAQ65564 FKM65564 FUI65564 GEE65564 GOA65564 GXW65564 HHS65564 HRO65564 IBK65564 ILG65564 IVC65564 JEY65564 JOU65564 JYQ65564 KIM65564 KSI65564 LCE65564 LMA65564 LVW65564 MFS65564 MPO65564 MZK65564 NJG65564 NTC65564 OCY65564 OMU65564 OWQ65564 PGM65564 PQI65564 QAE65564 QKA65564 QTW65564 RDS65564 RNO65564 RXK65564 SHG65564 SRC65564 TAY65564 TKU65564 TUQ65564 UEM65564 UOI65564 UYE65564 VIA65564 VRW65564 WBS65564 WLO65564 WVK65564 C131100 IY131100 SU131100 ACQ131100 AMM131100 AWI131100 BGE131100 BQA131100 BZW131100 CJS131100 CTO131100 DDK131100 DNG131100 DXC131100 EGY131100 EQU131100 FAQ131100 FKM131100 FUI131100 GEE131100 GOA131100 GXW131100 HHS131100 HRO131100 IBK131100 ILG131100 IVC131100 JEY131100 JOU131100 JYQ131100 KIM131100 KSI131100 LCE131100 LMA131100 LVW131100 MFS131100 MPO131100 MZK131100 NJG131100 NTC131100 OCY131100 OMU131100 OWQ131100 PGM131100 PQI131100 QAE131100 QKA131100 QTW131100 RDS131100 RNO131100 RXK131100 SHG131100 SRC131100 TAY131100 TKU131100 TUQ131100 UEM131100 UOI131100 UYE131100 VIA131100 VRW131100 WBS131100 WLO131100 WVK131100 C196636 IY196636 SU196636 ACQ196636 AMM196636 AWI196636 BGE196636 BQA196636 BZW196636 CJS196636 CTO196636 DDK196636 DNG196636 DXC196636 EGY196636 EQU196636 FAQ196636 FKM196636 FUI196636 GEE196636 GOA196636 GXW196636 HHS196636 HRO196636 IBK196636 ILG196636 IVC196636 JEY196636 JOU196636 JYQ196636 KIM196636 KSI196636 LCE196636 LMA196636 LVW196636 MFS196636 MPO196636 MZK196636 NJG196636 NTC196636 OCY196636 OMU196636 OWQ196636 PGM196636 PQI196636 QAE196636 QKA196636 QTW196636 RDS196636 RNO196636 RXK196636 SHG196636 SRC196636 TAY196636 TKU196636 TUQ196636 UEM196636 UOI196636 UYE196636 VIA196636 VRW196636 WBS196636 WLO196636 WVK196636 C262172 IY262172 SU262172 ACQ262172 AMM262172 AWI262172 BGE262172 BQA262172 BZW262172 CJS262172 CTO262172 DDK262172 DNG262172 DXC262172 EGY262172 EQU262172 FAQ262172 FKM262172 FUI262172 GEE262172 GOA262172 GXW262172 HHS262172 HRO262172 IBK262172 ILG262172 IVC262172 JEY262172 JOU262172 JYQ262172 KIM262172 KSI262172 LCE262172 LMA262172 LVW262172 MFS262172 MPO262172 MZK262172 NJG262172 NTC262172 OCY262172 OMU262172 OWQ262172 PGM262172 PQI262172 QAE262172 QKA262172 QTW262172 RDS262172 RNO262172 RXK262172 SHG262172 SRC262172 TAY262172 TKU262172 TUQ262172 UEM262172 UOI262172 UYE262172 VIA262172 VRW262172 WBS262172 WLO262172 WVK262172 C327708 IY327708 SU327708 ACQ327708 AMM327708 AWI327708 BGE327708 BQA327708 BZW327708 CJS327708 CTO327708 DDK327708 DNG327708 DXC327708 EGY327708 EQU327708 FAQ327708 FKM327708 FUI327708 GEE327708 GOA327708 GXW327708 HHS327708 HRO327708 IBK327708 ILG327708 IVC327708 JEY327708 JOU327708 JYQ327708 KIM327708 KSI327708 LCE327708 LMA327708 LVW327708 MFS327708 MPO327708 MZK327708 NJG327708 NTC327708 OCY327708 OMU327708 OWQ327708 PGM327708 PQI327708 QAE327708 QKA327708 QTW327708 RDS327708 RNO327708 RXK327708 SHG327708 SRC327708 TAY327708 TKU327708 TUQ327708 UEM327708 UOI327708 UYE327708 VIA327708 VRW327708 WBS327708 WLO327708 WVK327708 C393244 IY393244 SU393244 ACQ393244 AMM393244 AWI393244 BGE393244 BQA393244 BZW393244 CJS393244 CTO393244 DDK393244 DNG393244 DXC393244 EGY393244 EQU393244 FAQ393244 FKM393244 FUI393244 GEE393244 GOA393244 GXW393244 HHS393244 HRO393244 IBK393244 ILG393244 IVC393244 JEY393244 JOU393244 JYQ393244 KIM393244 KSI393244 LCE393244 LMA393244 LVW393244 MFS393244 MPO393244 MZK393244 NJG393244 NTC393244 OCY393244 OMU393244 OWQ393244 PGM393244 PQI393244 QAE393244 QKA393244 QTW393244 RDS393244 RNO393244 RXK393244 SHG393244 SRC393244 TAY393244 TKU393244 TUQ393244 UEM393244 UOI393244 UYE393244 VIA393244 VRW393244 WBS393244 WLO393244 WVK393244 C458780 IY458780 SU458780 ACQ458780 AMM458780 AWI458780 BGE458780 BQA458780 BZW458780 CJS458780 CTO458780 DDK458780 DNG458780 DXC458780 EGY458780 EQU458780 FAQ458780 FKM458780 FUI458780 GEE458780 GOA458780 GXW458780 HHS458780 HRO458780 IBK458780 ILG458780 IVC458780 JEY458780 JOU458780 JYQ458780 KIM458780 KSI458780 LCE458780 LMA458780 LVW458780 MFS458780 MPO458780 MZK458780 NJG458780 NTC458780 OCY458780 OMU458780 OWQ458780 PGM458780 PQI458780 QAE458780 QKA458780 QTW458780 RDS458780 RNO458780 RXK458780 SHG458780 SRC458780 TAY458780 TKU458780 TUQ458780 UEM458780 UOI458780 UYE458780 VIA458780 VRW458780 WBS458780 WLO458780 WVK458780 C524316 IY524316 SU524316 ACQ524316 AMM524316 AWI524316 BGE524316 BQA524316 BZW524316 CJS524316 CTO524316 DDK524316 DNG524316 DXC524316 EGY524316 EQU524316 FAQ524316 FKM524316 FUI524316 GEE524316 GOA524316 GXW524316 HHS524316 HRO524316 IBK524316 ILG524316 IVC524316 JEY524316 JOU524316 JYQ524316 KIM524316 KSI524316 LCE524316 LMA524316 LVW524316 MFS524316 MPO524316 MZK524316 NJG524316 NTC524316 OCY524316 OMU524316 OWQ524316 PGM524316 PQI524316 QAE524316 QKA524316 QTW524316 RDS524316 RNO524316 RXK524316 SHG524316 SRC524316 TAY524316 TKU524316 TUQ524316 UEM524316 UOI524316 UYE524316 VIA524316 VRW524316 WBS524316 WLO524316 WVK524316 C589852 IY589852 SU589852 ACQ589852 AMM589852 AWI589852 BGE589852 BQA589852 BZW589852 CJS589852 CTO589852 DDK589852 DNG589852 DXC589852 EGY589852 EQU589852 FAQ589852 FKM589852 FUI589852 GEE589852 GOA589852 GXW589852 HHS589852 HRO589852 IBK589852 ILG589852 IVC589852 JEY589852 JOU589852 JYQ589852 KIM589852 KSI589852 LCE589852 LMA589852 LVW589852 MFS589852 MPO589852 MZK589852 NJG589852 NTC589852 OCY589852 OMU589852 OWQ589852 PGM589852 PQI589852 QAE589852 QKA589852 QTW589852 RDS589852 RNO589852 RXK589852 SHG589852 SRC589852 TAY589852 TKU589852 TUQ589852 UEM589852 UOI589852 UYE589852 VIA589852 VRW589852 WBS589852 WLO589852 WVK589852 C655388 IY655388 SU655388 ACQ655388 AMM655388 AWI655388 BGE655388 BQA655388 BZW655388 CJS655388 CTO655388 DDK655388 DNG655388 DXC655388 EGY655388 EQU655388 FAQ655388 FKM655388 FUI655388 GEE655388 GOA655388 GXW655388 HHS655388 HRO655388 IBK655388 ILG655388 IVC655388 JEY655388 JOU655388 JYQ655388 KIM655388 KSI655388 LCE655388 LMA655388 LVW655388 MFS655388 MPO655388 MZK655388 NJG655388 NTC655388 OCY655388 OMU655388 OWQ655388 PGM655388 PQI655388 QAE655388 QKA655388 QTW655388 RDS655388 RNO655388 RXK655388 SHG655388 SRC655388 TAY655388 TKU655388 TUQ655388 UEM655388 UOI655388 UYE655388 VIA655388 VRW655388 WBS655388 WLO655388 WVK655388 C720924 IY720924 SU720924 ACQ720924 AMM720924 AWI720924 BGE720924 BQA720924 BZW720924 CJS720924 CTO720924 DDK720924 DNG720924 DXC720924 EGY720924 EQU720924 FAQ720924 FKM720924 FUI720924 GEE720924 GOA720924 GXW720924 HHS720924 HRO720924 IBK720924 ILG720924 IVC720924 JEY720924 JOU720924 JYQ720924 KIM720924 KSI720924 LCE720924 LMA720924 LVW720924 MFS720924 MPO720924 MZK720924 NJG720924 NTC720924 OCY720924 OMU720924 OWQ720924 PGM720924 PQI720924 QAE720924 QKA720924 QTW720924 RDS720924 RNO720924 RXK720924 SHG720924 SRC720924 TAY720924 TKU720924 TUQ720924 UEM720924 UOI720924 UYE720924 VIA720924 VRW720924 WBS720924 WLO720924 WVK720924 C786460 IY786460 SU786460 ACQ786460 AMM786460 AWI786460 BGE786460 BQA786460 BZW786460 CJS786460 CTO786460 DDK786460 DNG786460 DXC786460 EGY786460 EQU786460 FAQ786460 FKM786460 FUI786460 GEE786460 GOA786460 GXW786460 HHS786460 HRO786460 IBK786460 ILG786460 IVC786460 JEY786460 JOU786460 JYQ786460 KIM786460 KSI786460 LCE786460 LMA786460 LVW786460 MFS786460 MPO786460 MZK786460 NJG786460 NTC786460 OCY786460 OMU786460 OWQ786460 PGM786460 PQI786460 QAE786460 QKA786460 QTW786460 RDS786460 RNO786460 RXK786460 SHG786460 SRC786460 TAY786460 TKU786460 TUQ786460 UEM786460 UOI786460 UYE786460 VIA786460 VRW786460 WBS786460 WLO786460 WVK786460 C851996 IY851996 SU851996 ACQ851996 AMM851996 AWI851996 BGE851996 BQA851996 BZW851996 CJS851996 CTO851996 DDK851996 DNG851996 DXC851996 EGY851996 EQU851996 FAQ851996 FKM851996 FUI851996 GEE851996 GOA851996 GXW851996 HHS851996 HRO851996 IBK851996 ILG851996 IVC851996 JEY851996 JOU851996 JYQ851996 KIM851996 KSI851996 LCE851996 LMA851996 LVW851996 MFS851996 MPO851996 MZK851996 NJG851996 NTC851996 OCY851996 OMU851996 OWQ851996 PGM851996 PQI851996 QAE851996 QKA851996 QTW851996 RDS851996 RNO851996 RXK851996 SHG851996 SRC851996 TAY851996 TKU851996 TUQ851996 UEM851996 UOI851996 UYE851996 VIA851996 VRW851996 WBS851996 WLO851996 WVK851996 C917532 IY917532 SU917532 ACQ917532 AMM917532 AWI917532 BGE917532 BQA917532 BZW917532 CJS917532 CTO917532 DDK917532 DNG917532 DXC917532 EGY917532 EQU917532 FAQ917532 FKM917532 FUI917532 GEE917532 GOA917532 GXW917532 HHS917532 HRO917532 IBK917532 ILG917532 IVC917532 JEY917532 JOU917532 JYQ917532 KIM917532 KSI917532 LCE917532 LMA917532 LVW917532 MFS917532 MPO917532 MZK917532 NJG917532 NTC917532 OCY917532 OMU917532 OWQ917532 PGM917532 PQI917532 QAE917532 QKA917532 QTW917532 RDS917532 RNO917532 RXK917532 SHG917532 SRC917532 TAY917532 TKU917532 TUQ917532 UEM917532 UOI917532 UYE917532 VIA917532 VRW917532 WBS917532 WLO917532 WVK917532 C983068 IY983068 SU983068 ACQ983068 AMM983068 AWI983068 BGE983068 BQA983068 BZW983068 CJS983068 CTO983068 DDK983068 DNG983068 DXC983068 EGY983068 EQU983068 FAQ983068 FKM983068 FUI983068 GEE983068 GOA983068 GXW983068 HHS983068 HRO983068 IBK983068 ILG983068 IVC983068 JEY983068 JOU983068 JYQ983068 KIM983068 KSI983068 LCE983068 LMA983068 LVW983068 MFS983068 MPO983068 MZK983068 NJG983068 NTC983068 OCY983068 OMU983068 OWQ983068 PGM983068 PQI983068 QAE983068 QKA983068 QTW983068 RDS983068 RNO983068 RXK983068 SHG983068 SRC983068 TAY983068 TKU983068 TUQ983068 UEM983068 UOI983068 UYE983068 VIA983068 VRW983068 WBS983068 WLO983068 WVK983068 C137" xr:uid="{386D1E48-1160-49F9-9AC1-6A3C02919CA0}"/>
    <dataValidation allowBlank="1" showInputMessage="1" showErrorMessage="1" prompt="If paid Bi-Weekly Enter Bi-Weekly salary" sqref="C27 IY27 SU27 ACQ27 AMM27 AWI27 BGE27 BQA27 BZW27 CJS27 CTO27 DDK27 DNG27 DXC27 EGY27 EQU27 FAQ27 FKM27 FUI27 GEE27 GOA27 GXW27 HHS27 HRO27 IBK27 ILG27 IVC27 JEY27 JOU27 JYQ27 KIM27 KSI27 LCE27 LMA27 LVW27 MFS27 MPO27 MZK27 NJG27 NTC27 OCY27 OMU27 OWQ27 PGM27 PQI27 QAE27 QKA27 QTW27 RDS27 RNO27 RXK27 SHG27 SRC27 TAY27 TKU27 TUQ27 UEM27 UOI27 UYE27 VIA27 VRW27 WBS27 WLO27 WVK27 C65563 IY65563 SU65563 ACQ65563 AMM65563 AWI65563 BGE65563 BQA65563 BZW65563 CJS65563 CTO65563 DDK65563 DNG65563 DXC65563 EGY65563 EQU65563 FAQ65563 FKM65563 FUI65563 GEE65563 GOA65563 GXW65563 HHS65563 HRO65563 IBK65563 ILG65563 IVC65563 JEY65563 JOU65563 JYQ65563 KIM65563 KSI65563 LCE65563 LMA65563 LVW65563 MFS65563 MPO65563 MZK65563 NJG65563 NTC65563 OCY65563 OMU65563 OWQ65563 PGM65563 PQI65563 QAE65563 QKA65563 QTW65563 RDS65563 RNO65563 RXK65563 SHG65563 SRC65563 TAY65563 TKU65563 TUQ65563 UEM65563 UOI65563 UYE65563 VIA65563 VRW65563 WBS65563 WLO65563 WVK65563 C131099 IY131099 SU131099 ACQ131099 AMM131099 AWI131099 BGE131099 BQA131099 BZW131099 CJS131099 CTO131099 DDK131099 DNG131099 DXC131099 EGY131099 EQU131099 FAQ131099 FKM131099 FUI131099 GEE131099 GOA131099 GXW131099 HHS131099 HRO131099 IBK131099 ILG131099 IVC131099 JEY131099 JOU131099 JYQ131099 KIM131099 KSI131099 LCE131099 LMA131099 LVW131099 MFS131099 MPO131099 MZK131099 NJG131099 NTC131099 OCY131099 OMU131099 OWQ131099 PGM131099 PQI131099 QAE131099 QKA131099 QTW131099 RDS131099 RNO131099 RXK131099 SHG131099 SRC131099 TAY131099 TKU131099 TUQ131099 UEM131099 UOI131099 UYE131099 VIA131099 VRW131099 WBS131099 WLO131099 WVK131099 C196635 IY196635 SU196635 ACQ196635 AMM196635 AWI196635 BGE196635 BQA196635 BZW196635 CJS196635 CTO196635 DDK196635 DNG196635 DXC196635 EGY196635 EQU196635 FAQ196635 FKM196635 FUI196635 GEE196635 GOA196635 GXW196635 HHS196635 HRO196635 IBK196635 ILG196635 IVC196635 JEY196635 JOU196635 JYQ196635 KIM196635 KSI196635 LCE196635 LMA196635 LVW196635 MFS196635 MPO196635 MZK196635 NJG196635 NTC196635 OCY196635 OMU196635 OWQ196635 PGM196635 PQI196635 QAE196635 QKA196635 QTW196635 RDS196635 RNO196635 RXK196635 SHG196635 SRC196635 TAY196635 TKU196635 TUQ196635 UEM196635 UOI196635 UYE196635 VIA196635 VRW196635 WBS196635 WLO196635 WVK196635 C262171 IY262171 SU262171 ACQ262171 AMM262171 AWI262171 BGE262171 BQA262171 BZW262171 CJS262171 CTO262171 DDK262171 DNG262171 DXC262171 EGY262171 EQU262171 FAQ262171 FKM262171 FUI262171 GEE262171 GOA262171 GXW262171 HHS262171 HRO262171 IBK262171 ILG262171 IVC262171 JEY262171 JOU262171 JYQ262171 KIM262171 KSI262171 LCE262171 LMA262171 LVW262171 MFS262171 MPO262171 MZK262171 NJG262171 NTC262171 OCY262171 OMU262171 OWQ262171 PGM262171 PQI262171 QAE262171 QKA262171 QTW262171 RDS262171 RNO262171 RXK262171 SHG262171 SRC262171 TAY262171 TKU262171 TUQ262171 UEM262171 UOI262171 UYE262171 VIA262171 VRW262171 WBS262171 WLO262171 WVK262171 C327707 IY327707 SU327707 ACQ327707 AMM327707 AWI327707 BGE327707 BQA327707 BZW327707 CJS327707 CTO327707 DDK327707 DNG327707 DXC327707 EGY327707 EQU327707 FAQ327707 FKM327707 FUI327707 GEE327707 GOA327707 GXW327707 HHS327707 HRO327707 IBK327707 ILG327707 IVC327707 JEY327707 JOU327707 JYQ327707 KIM327707 KSI327707 LCE327707 LMA327707 LVW327707 MFS327707 MPO327707 MZK327707 NJG327707 NTC327707 OCY327707 OMU327707 OWQ327707 PGM327707 PQI327707 QAE327707 QKA327707 QTW327707 RDS327707 RNO327707 RXK327707 SHG327707 SRC327707 TAY327707 TKU327707 TUQ327707 UEM327707 UOI327707 UYE327707 VIA327707 VRW327707 WBS327707 WLO327707 WVK327707 C393243 IY393243 SU393243 ACQ393243 AMM393243 AWI393243 BGE393243 BQA393243 BZW393243 CJS393243 CTO393243 DDK393243 DNG393243 DXC393243 EGY393243 EQU393243 FAQ393243 FKM393243 FUI393243 GEE393243 GOA393243 GXW393243 HHS393243 HRO393243 IBK393243 ILG393243 IVC393243 JEY393243 JOU393243 JYQ393243 KIM393243 KSI393243 LCE393243 LMA393243 LVW393243 MFS393243 MPO393243 MZK393243 NJG393243 NTC393243 OCY393243 OMU393243 OWQ393243 PGM393243 PQI393243 QAE393243 QKA393243 QTW393243 RDS393243 RNO393243 RXK393243 SHG393243 SRC393243 TAY393243 TKU393243 TUQ393243 UEM393243 UOI393243 UYE393243 VIA393243 VRW393243 WBS393243 WLO393243 WVK393243 C458779 IY458779 SU458779 ACQ458779 AMM458779 AWI458779 BGE458779 BQA458779 BZW458779 CJS458779 CTO458779 DDK458779 DNG458779 DXC458779 EGY458779 EQU458779 FAQ458779 FKM458779 FUI458779 GEE458779 GOA458779 GXW458779 HHS458779 HRO458779 IBK458779 ILG458779 IVC458779 JEY458779 JOU458779 JYQ458779 KIM458779 KSI458779 LCE458779 LMA458779 LVW458779 MFS458779 MPO458779 MZK458779 NJG458779 NTC458779 OCY458779 OMU458779 OWQ458779 PGM458779 PQI458779 QAE458779 QKA458779 QTW458779 RDS458779 RNO458779 RXK458779 SHG458779 SRC458779 TAY458779 TKU458779 TUQ458779 UEM458779 UOI458779 UYE458779 VIA458779 VRW458779 WBS458779 WLO458779 WVK458779 C524315 IY524315 SU524315 ACQ524315 AMM524315 AWI524315 BGE524315 BQA524315 BZW524315 CJS524315 CTO524315 DDK524315 DNG524315 DXC524315 EGY524315 EQU524315 FAQ524315 FKM524315 FUI524315 GEE524315 GOA524315 GXW524315 HHS524315 HRO524315 IBK524315 ILG524315 IVC524315 JEY524315 JOU524315 JYQ524315 KIM524315 KSI524315 LCE524315 LMA524315 LVW524315 MFS524315 MPO524315 MZK524315 NJG524315 NTC524315 OCY524315 OMU524315 OWQ524315 PGM524315 PQI524315 QAE524315 QKA524315 QTW524315 RDS524315 RNO524315 RXK524315 SHG524315 SRC524315 TAY524315 TKU524315 TUQ524315 UEM524315 UOI524315 UYE524315 VIA524315 VRW524315 WBS524315 WLO524315 WVK524315 C589851 IY589851 SU589851 ACQ589851 AMM589851 AWI589851 BGE589851 BQA589851 BZW589851 CJS589851 CTO589851 DDK589851 DNG589851 DXC589851 EGY589851 EQU589851 FAQ589851 FKM589851 FUI589851 GEE589851 GOA589851 GXW589851 HHS589851 HRO589851 IBK589851 ILG589851 IVC589851 JEY589851 JOU589851 JYQ589851 KIM589851 KSI589851 LCE589851 LMA589851 LVW589851 MFS589851 MPO589851 MZK589851 NJG589851 NTC589851 OCY589851 OMU589851 OWQ589851 PGM589851 PQI589851 QAE589851 QKA589851 QTW589851 RDS589851 RNO589851 RXK589851 SHG589851 SRC589851 TAY589851 TKU589851 TUQ589851 UEM589851 UOI589851 UYE589851 VIA589851 VRW589851 WBS589851 WLO589851 WVK589851 C655387 IY655387 SU655387 ACQ655387 AMM655387 AWI655387 BGE655387 BQA655387 BZW655387 CJS655387 CTO655387 DDK655387 DNG655387 DXC655387 EGY655387 EQU655387 FAQ655387 FKM655387 FUI655387 GEE655387 GOA655387 GXW655387 HHS655387 HRO655387 IBK655387 ILG655387 IVC655387 JEY655387 JOU655387 JYQ655387 KIM655387 KSI655387 LCE655387 LMA655387 LVW655387 MFS655387 MPO655387 MZK655387 NJG655387 NTC655387 OCY655387 OMU655387 OWQ655387 PGM655387 PQI655387 QAE655387 QKA655387 QTW655387 RDS655387 RNO655387 RXK655387 SHG655387 SRC655387 TAY655387 TKU655387 TUQ655387 UEM655387 UOI655387 UYE655387 VIA655387 VRW655387 WBS655387 WLO655387 WVK655387 C720923 IY720923 SU720923 ACQ720923 AMM720923 AWI720923 BGE720923 BQA720923 BZW720923 CJS720923 CTO720923 DDK720923 DNG720923 DXC720923 EGY720923 EQU720923 FAQ720923 FKM720923 FUI720923 GEE720923 GOA720923 GXW720923 HHS720923 HRO720923 IBK720923 ILG720923 IVC720923 JEY720923 JOU720923 JYQ720923 KIM720923 KSI720923 LCE720923 LMA720923 LVW720923 MFS720923 MPO720923 MZK720923 NJG720923 NTC720923 OCY720923 OMU720923 OWQ720923 PGM720923 PQI720923 QAE720923 QKA720923 QTW720923 RDS720923 RNO720923 RXK720923 SHG720923 SRC720923 TAY720923 TKU720923 TUQ720923 UEM720923 UOI720923 UYE720923 VIA720923 VRW720923 WBS720923 WLO720923 WVK720923 C786459 IY786459 SU786459 ACQ786459 AMM786459 AWI786459 BGE786459 BQA786459 BZW786459 CJS786459 CTO786459 DDK786459 DNG786459 DXC786459 EGY786459 EQU786459 FAQ786459 FKM786459 FUI786459 GEE786459 GOA786459 GXW786459 HHS786459 HRO786459 IBK786459 ILG786459 IVC786459 JEY786459 JOU786459 JYQ786459 KIM786459 KSI786459 LCE786459 LMA786459 LVW786459 MFS786459 MPO786459 MZK786459 NJG786459 NTC786459 OCY786459 OMU786459 OWQ786459 PGM786459 PQI786459 QAE786459 QKA786459 QTW786459 RDS786459 RNO786459 RXK786459 SHG786459 SRC786459 TAY786459 TKU786459 TUQ786459 UEM786459 UOI786459 UYE786459 VIA786459 VRW786459 WBS786459 WLO786459 WVK786459 C851995 IY851995 SU851995 ACQ851995 AMM851995 AWI851995 BGE851995 BQA851995 BZW851995 CJS851995 CTO851995 DDK851995 DNG851995 DXC851995 EGY851995 EQU851995 FAQ851995 FKM851995 FUI851995 GEE851995 GOA851995 GXW851995 HHS851995 HRO851995 IBK851995 ILG851995 IVC851995 JEY851995 JOU851995 JYQ851995 KIM851995 KSI851995 LCE851995 LMA851995 LVW851995 MFS851995 MPO851995 MZK851995 NJG851995 NTC851995 OCY851995 OMU851995 OWQ851995 PGM851995 PQI851995 QAE851995 QKA851995 QTW851995 RDS851995 RNO851995 RXK851995 SHG851995 SRC851995 TAY851995 TKU851995 TUQ851995 UEM851995 UOI851995 UYE851995 VIA851995 VRW851995 WBS851995 WLO851995 WVK851995 C917531 IY917531 SU917531 ACQ917531 AMM917531 AWI917531 BGE917531 BQA917531 BZW917531 CJS917531 CTO917531 DDK917531 DNG917531 DXC917531 EGY917531 EQU917531 FAQ917531 FKM917531 FUI917531 GEE917531 GOA917531 GXW917531 HHS917531 HRO917531 IBK917531 ILG917531 IVC917531 JEY917531 JOU917531 JYQ917531 KIM917531 KSI917531 LCE917531 LMA917531 LVW917531 MFS917531 MPO917531 MZK917531 NJG917531 NTC917531 OCY917531 OMU917531 OWQ917531 PGM917531 PQI917531 QAE917531 QKA917531 QTW917531 RDS917531 RNO917531 RXK917531 SHG917531 SRC917531 TAY917531 TKU917531 TUQ917531 UEM917531 UOI917531 UYE917531 VIA917531 VRW917531 WBS917531 WLO917531 WVK917531 C983067 IY983067 SU983067 ACQ983067 AMM983067 AWI983067 BGE983067 BQA983067 BZW983067 CJS983067 CTO983067 DDK983067 DNG983067 DXC983067 EGY983067 EQU983067 FAQ983067 FKM983067 FUI983067 GEE983067 GOA983067 GXW983067 HHS983067 HRO983067 IBK983067 ILG983067 IVC983067 JEY983067 JOU983067 JYQ983067 KIM983067 KSI983067 LCE983067 LMA983067 LVW983067 MFS983067 MPO983067 MZK983067 NJG983067 NTC983067 OCY983067 OMU983067 OWQ983067 PGM983067 PQI983067 QAE983067 QKA983067 QTW983067 RDS983067 RNO983067 RXK983067 SHG983067 SRC983067 TAY983067 TKU983067 TUQ983067 UEM983067 UOI983067 UYE983067 VIA983067 VRW983067 WBS983067 WLO983067 WVK983067 C136" xr:uid="{3AE31946-F0F4-43AA-88FF-736DA5EC9BB7}"/>
    <dataValidation allowBlank="1" showInputMessage="1" showErrorMessage="1" prompt="If paid monthly enter Monthly Salary" sqref="C26 IY26 SU26 ACQ26 AMM26 AWI26 BGE26 BQA26 BZW26 CJS26 CTO26 DDK26 DNG26 DXC26 EGY26 EQU26 FAQ26 FKM26 FUI26 GEE26 GOA26 GXW26 HHS26 HRO26 IBK26 ILG26 IVC26 JEY26 JOU26 JYQ26 KIM26 KSI26 LCE26 LMA26 LVW26 MFS26 MPO26 MZK26 NJG26 NTC26 OCY26 OMU26 OWQ26 PGM26 PQI26 QAE26 QKA26 QTW26 RDS26 RNO26 RXK26 SHG26 SRC26 TAY26 TKU26 TUQ26 UEM26 UOI26 UYE26 VIA26 VRW26 WBS26 WLO26 WVK26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VIA983066 VRW983066 WBS983066 WLO983066 WVK983066 C135" xr:uid="{E0258448-E929-4008-B332-A88372C25A03}"/>
    <dataValidation allowBlank="1" showInputMessage="1" showErrorMessage="1" prompt="Enter Number of months worked for this Tax Year" sqref="G13:G14 JC13:JC14 SY13:SY14 ACU13:ACU14 AMQ13:AMQ14 AWM13:AWM14 BGI13:BGI14 BQE13:BQE14 CAA13:CAA14 CJW13:CJW14 CTS13:CTS14 DDO13:DDO14 DNK13:DNK14 DXG13:DXG14 EHC13:EHC14 EQY13:EQY14 FAU13:FAU14 FKQ13:FKQ14 FUM13:FUM14 GEI13:GEI14 GOE13:GOE14 GYA13:GYA14 HHW13:HHW14 HRS13:HRS14 IBO13:IBO14 ILK13:ILK14 IVG13:IVG14 JFC13:JFC14 JOY13:JOY14 JYU13:JYU14 KIQ13:KIQ14 KSM13:KSM14 LCI13:LCI14 LME13:LME14 LWA13:LWA14 MFW13:MFW14 MPS13:MPS14 MZO13:MZO14 NJK13:NJK14 NTG13:NTG14 ODC13:ODC14 OMY13:OMY14 OWU13:OWU14 PGQ13:PGQ14 PQM13:PQM14 QAI13:QAI14 QKE13:QKE14 QUA13:QUA14 RDW13:RDW14 RNS13:RNS14 RXO13:RXO14 SHK13:SHK14 SRG13:SRG14 TBC13:TBC14 TKY13:TKY14 TUU13:TUU14 UEQ13:UEQ14 UOM13:UOM14 UYI13:UYI14 VIE13:VIE14 VSA13:VSA14 WBW13:WBW14 WLS13:WLS14 WVO13:WVO14 G65549:G65550 JC65549:JC65550 SY65549:SY65550 ACU65549:ACU65550 AMQ65549:AMQ65550 AWM65549:AWM65550 BGI65549:BGI65550 BQE65549:BQE65550 CAA65549:CAA65550 CJW65549:CJW65550 CTS65549:CTS65550 DDO65549:DDO65550 DNK65549:DNK65550 DXG65549:DXG65550 EHC65549:EHC65550 EQY65549:EQY65550 FAU65549:FAU65550 FKQ65549:FKQ65550 FUM65549:FUM65550 GEI65549:GEI65550 GOE65549:GOE65550 GYA65549:GYA65550 HHW65549:HHW65550 HRS65549:HRS65550 IBO65549:IBO65550 ILK65549:ILK65550 IVG65549:IVG65550 JFC65549:JFC65550 JOY65549:JOY65550 JYU65549:JYU65550 KIQ65549:KIQ65550 KSM65549:KSM65550 LCI65549:LCI65550 LME65549:LME65550 LWA65549:LWA65550 MFW65549:MFW65550 MPS65549:MPS65550 MZO65549:MZO65550 NJK65549:NJK65550 NTG65549:NTG65550 ODC65549:ODC65550 OMY65549:OMY65550 OWU65549:OWU65550 PGQ65549:PGQ65550 PQM65549:PQM65550 QAI65549:QAI65550 QKE65549:QKE65550 QUA65549:QUA65550 RDW65549:RDW65550 RNS65549:RNS65550 RXO65549:RXO65550 SHK65549:SHK65550 SRG65549:SRG65550 TBC65549:TBC65550 TKY65549:TKY65550 TUU65549:TUU65550 UEQ65549:UEQ65550 UOM65549:UOM65550 UYI65549:UYI65550 VIE65549:VIE65550 VSA65549:VSA65550 WBW65549:WBW65550 WLS65549:WLS65550 WVO65549:WVO65550 G131085:G131086 JC131085:JC131086 SY131085:SY131086 ACU131085:ACU131086 AMQ131085:AMQ131086 AWM131085:AWM131086 BGI131085:BGI131086 BQE131085:BQE131086 CAA131085:CAA131086 CJW131085:CJW131086 CTS131085:CTS131086 DDO131085:DDO131086 DNK131085:DNK131086 DXG131085:DXG131086 EHC131085:EHC131086 EQY131085:EQY131086 FAU131085:FAU131086 FKQ131085:FKQ131086 FUM131085:FUM131086 GEI131085:GEI131086 GOE131085:GOE131086 GYA131085:GYA131086 HHW131085:HHW131086 HRS131085:HRS131086 IBO131085:IBO131086 ILK131085:ILK131086 IVG131085:IVG131086 JFC131085:JFC131086 JOY131085:JOY131086 JYU131085:JYU131086 KIQ131085:KIQ131086 KSM131085:KSM131086 LCI131085:LCI131086 LME131085:LME131086 LWA131085:LWA131086 MFW131085:MFW131086 MPS131085:MPS131086 MZO131085:MZO131086 NJK131085:NJK131086 NTG131085:NTG131086 ODC131085:ODC131086 OMY131085:OMY131086 OWU131085:OWU131086 PGQ131085:PGQ131086 PQM131085:PQM131086 QAI131085:QAI131086 QKE131085:QKE131086 QUA131085:QUA131086 RDW131085:RDW131086 RNS131085:RNS131086 RXO131085:RXO131086 SHK131085:SHK131086 SRG131085:SRG131086 TBC131085:TBC131086 TKY131085:TKY131086 TUU131085:TUU131086 UEQ131085:UEQ131086 UOM131085:UOM131086 UYI131085:UYI131086 VIE131085:VIE131086 VSA131085:VSA131086 WBW131085:WBW131086 WLS131085:WLS131086 WVO131085:WVO131086 G196621:G196622 JC196621:JC196622 SY196621:SY196622 ACU196621:ACU196622 AMQ196621:AMQ196622 AWM196621:AWM196622 BGI196621:BGI196622 BQE196621:BQE196622 CAA196621:CAA196622 CJW196621:CJW196622 CTS196621:CTS196622 DDO196621:DDO196622 DNK196621:DNK196622 DXG196621:DXG196622 EHC196621:EHC196622 EQY196621:EQY196622 FAU196621:FAU196622 FKQ196621:FKQ196622 FUM196621:FUM196622 GEI196621:GEI196622 GOE196621:GOE196622 GYA196621:GYA196622 HHW196621:HHW196622 HRS196621:HRS196622 IBO196621:IBO196622 ILK196621:ILK196622 IVG196621:IVG196622 JFC196621:JFC196622 JOY196621:JOY196622 JYU196621:JYU196622 KIQ196621:KIQ196622 KSM196621:KSM196622 LCI196621:LCI196622 LME196621:LME196622 LWA196621:LWA196622 MFW196621:MFW196622 MPS196621:MPS196622 MZO196621:MZO196622 NJK196621:NJK196622 NTG196621:NTG196622 ODC196621:ODC196622 OMY196621:OMY196622 OWU196621:OWU196622 PGQ196621:PGQ196622 PQM196621:PQM196622 QAI196621:QAI196622 QKE196621:QKE196622 QUA196621:QUA196622 RDW196621:RDW196622 RNS196621:RNS196622 RXO196621:RXO196622 SHK196621:SHK196622 SRG196621:SRG196622 TBC196621:TBC196622 TKY196621:TKY196622 TUU196621:TUU196622 UEQ196621:UEQ196622 UOM196621:UOM196622 UYI196621:UYI196622 VIE196621:VIE196622 VSA196621:VSA196622 WBW196621:WBW196622 WLS196621:WLS196622 WVO196621:WVO196622 G262157:G262158 JC262157:JC262158 SY262157:SY262158 ACU262157:ACU262158 AMQ262157:AMQ262158 AWM262157:AWM262158 BGI262157:BGI262158 BQE262157:BQE262158 CAA262157:CAA262158 CJW262157:CJW262158 CTS262157:CTS262158 DDO262157:DDO262158 DNK262157:DNK262158 DXG262157:DXG262158 EHC262157:EHC262158 EQY262157:EQY262158 FAU262157:FAU262158 FKQ262157:FKQ262158 FUM262157:FUM262158 GEI262157:GEI262158 GOE262157:GOE262158 GYA262157:GYA262158 HHW262157:HHW262158 HRS262157:HRS262158 IBO262157:IBO262158 ILK262157:ILK262158 IVG262157:IVG262158 JFC262157:JFC262158 JOY262157:JOY262158 JYU262157:JYU262158 KIQ262157:KIQ262158 KSM262157:KSM262158 LCI262157:LCI262158 LME262157:LME262158 LWA262157:LWA262158 MFW262157:MFW262158 MPS262157:MPS262158 MZO262157:MZO262158 NJK262157:NJK262158 NTG262157:NTG262158 ODC262157:ODC262158 OMY262157:OMY262158 OWU262157:OWU262158 PGQ262157:PGQ262158 PQM262157:PQM262158 QAI262157:QAI262158 QKE262157:QKE262158 QUA262157:QUA262158 RDW262157:RDW262158 RNS262157:RNS262158 RXO262157:RXO262158 SHK262157:SHK262158 SRG262157:SRG262158 TBC262157:TBC262158 TKY262157:TKY262158 TUU262157:TUU262158 UEQ262157:UEQ262158 UOM262157:UOM262158 UYI262157:UYI262158 VIE262157:VIE262158 VSA262157:VSA262158 WBW262157:WBW262158 WLS262157:WLS262158 WVO262157:WVO262158 G327693:G327694 JC327693:JC327694 SY327693:SY327694 ACU327693:ACU327694 AMQ327693:AMQ327694 AWM327693:AWM327694 BGI327693:BGI327694 BQE327693:BQE327694 CAA327693:CAA327694 CJW327693:CJW327694 CTS327693:CTS327694 DDO327693:DDO327694 DNK327693:DNK327694 DXG327693:DXG327694 EHC327693:EHC327694 EQY327693:EQY327694 FAU327693:FAU327694 FKQ327693:FKQ327694 FUM327693:FUM327694 GEI327693:GEI327694 GOE327693:GOE327694 GYA327693:GYA327694 HHW327693:HHW327694 HRS327693:HRS327694 IBO327693:IBO327694 ILK327693:ILK327694 IVG327693:IVG327694 JFC327693:JFC327694 JOY327693:JOY327694 JYU327693:JYU327694 KIQ327693:KIQ327694 KSM327693:KSM327694 LCI327693:LCI327694 LME327693:LME327694 LWA327693:LWA327694 MFW327693:MFW327694 MPS327693:MPS327694 MZO327693:MZO327694 NJK327693:NJK327694 NTG327693:NTG327694 ODC327693:ODC327694 OMY327693:OMY327694 OWU327693:OWU327694 PGQ327693:PGQ327694 PQM327693:PQM327694 QAI327693:QAI327694 QKE327693:QKE327694 QUA327693:QUA327694 RDW327693:RDW327694 RNS327693:RNS327694 RXO327693:RXO327694 SHK327693:SHK327694 SRG327693:SRG327694 TBC327693:TBC327694 TKY327693:TKY327694 TUU327693:TUU327694 UEQ327693:UEQ327694 UOM327693:UOM327694 UYI327693:UYI327694 VIE327693:VIE327694 VSA327693:VSA327694 WBW327693:WBW327694 WLS327693:WLS327694 WVO327693:WVO327694 G393229:G393230 JC393229:JC393230 SY393229:SY393230 ACU393229:ACU393230 AMQ393229:AMQ393230 AWM393229:AWM393230 BGI393229:BGI393230 BQE393229:BQE393230 CAA393229:CAA393230 CJW393229:CJW393230 CTS393229:CTS393230 DDO393229:DDO393230 DNK393229:DNK393230 DXG393229:DXG393230 EHC393229:EHC393230 EQY393229:EQY393230 FAU393229:FAU393230 FKQ393229:FKQ393230 FUM393229:FUM393230 GEI393229:GEI393230 GOE393229:GOE393230 GYA393229:GYA393230 HHW393229:HHW393230 HRS393229:HRS393230 IBO393229:IBO393230 ILK393229:ILK393230 IVG393229:IVG393230 JFC393229:JFC393230 JOY393229:JOY393230 JYU393229:JYU393230 KIQ393229:KIQ393230 KSM393229:KSM393230 LCI393229:LCI393230 LME393229:LME393230 LWA393229:LWA393230 MFW393229:MFW393230 MPS393229:MPS393230 MZO393229:MZO393230 NJK393229:NJK393230 NTG393229:NTG393230 ODC393229:ODC393230 OMY393229:OMY393230 OWU393229:OWU393230 PGQ393229:PGQ393230 PQM393229:PQM393230 QAI393229:QAI393230 QKE393229:QKE393230 QUA393229:QUA393230 RDW393229:RDW393230 RNS393229:RNS393230 RXO393229:RXO393230 SHK393229:SHK393230 SRG393229:SRG393230 TBC393229:TBC393230 TKY393229:TKY393230 TUU393229:TUU393230 UEQ393229:UEQ393230 UOM393229:UOM393230 UYI393229:UYI393230 VIE393229:VIE393230 VSA393229:VSA393230 WBW393229:WBW393230 WLS393229:WLS393230 WVO393229:WVO393230 G458765:G458766 JC458765:JC458766 SY458765:SY458766 ACU458765:ACU458766 AMQ458765:AMQ458766 AWM458765:AWM458766 BGI458765:BGI458766 BQE458765:BQE458766 CAA458765:CAA458766 CJW458765:CJW458766 CTS458765:CTS458766 DDO458765:DDO458766 DNK458765:DNK458766 DXG458765:DXG458766 EHC458765:EHC458766 EQY458765:EQY458766 FAU458765:FAU458766 FKQ458765:FKQ458766 FUM458765:FUM458766 GEI458765:GEI458766 GOE458765:GOE458766 GYA458765:GYA458766 HHW458765:HHW458766 HRS458765:HRS458766 IBO458765:IBO458766 ILK458765:ILK458766 IVG458765:IVG458766 JFC458765:JFC458766 JOY458765:JOY458766 JYU458765:JYU458766 KIQ458765:KIQ458766 KSM458765:KSM458766 LCI458765:LCI458766 LME458765:LME458766 LWA458765:LWA458766 MFW458765:MFW458766 MPS458765:MPS458766 MZO458765:MZO458766 NJK458765:NJK458766 NTG458765:NTG458766 ODC458765:ODC458766 OMY458765:OMY458766 OWU458765:OWU458766 PGQ458765:PGQ458766 PQM458765:PQM458766 QAI458765:QAI458766 QKE458765:QKE458766 QUA458765:QUA458766 RDW458765:RDW458766 RNS458765:RNS458766 RXO458765:RXO458766 SHK458765:SHK458766 SRG458765:SRG458766 TBC458765:TBC458766 TKY458765:TKY458766 TUU458765:TUU458766 UEQ458765:UEQ458766 UOM458765:UOM458766 UYI458765:UYI458766 VIE458765:VIE458766 VSA458765:VSA458766 WBW458765:WBW458766 WLS458765:WLS458766 WVO458765:WVO458766 G524301:G524302 JC524301:JC524302 SY524301:SY524302 ACU524301:ACU524302 AMQ524301:AMQ524302 AWM524301:AWM524302 BGI524301:BGI524302 BQE524301:BQE524302 CAA524301:CAA524302 CJW524301:CJW524302 CTS524301:CTS524302 DDO524301:DDO524302 DNK524301:DNK524302 DXG524301:DXG524302 EHC524301:EHC524302 EQY524301:EQY524302 FAU524301:FAU524302 FKQ524301:FKQ524302 FUM524301:FUM524302 GEI524301:GEI524302 GOE524301:GOE524302 GYA524301:GYA524302 HHW524301:HHW524302 HRS524301:HRS524302 IBO524301:IBO524302 ILK524301:ILK524302 IVG524301:IVG524302 JFC524301:JFC524302 JOY524301:JOY524302 JYU524301:JYU524302 KIQ524301:KIQ524302 KSM524301:KSM524302 LCI524301:LCI524302 LME524301:LME524302 LWA524301:LWA524302 MFW524301:MFW524302 MPS524301:MPS524302 MZO524301:MZO524302 NJK524301:NJK524302 NTG524301:NTG524302 ODC524301:ODC524302 OMY524301:OMY524302 OWU524301:OWU524302 PGQ524301:PGQ524302 PQM524301:PQM524302 QAI524301:QAI524302 QKE524301:QKE524302 QUA524301:QUA524302 RDW524301:RDW524302 RNS524301:RNS524302 RXO524301:RXO524302 SHK524301:SHK524302 SRG524301:SRG524302 TBC524301:TBC524302 TKY524301:TKY524302 TUU524301:TUU524302 UEQ524301:UEQ524302 UOM524301:UOM524302 UYI524301:UYI524302 VIE524301:VIE524302 VSA524301:VSA524302 WBW524301:WBW524302 WLS524301:WLS524302 WVO524301:WVO524302 G589837:G589838 JC589837:JC589838 SY589837:SY589838 ACU589837:ACU589838 AMQ589837:AMQ589838 AWM589837:AWM589838 BGI589837:BGI589838 BQE589837:BQE589838 CAA589837:CAA589838 CJW589837:CJW589838 CTS589837:CTS589838 DDO589837:DDO589838 DNK589837:DNK589838 DXG589837:DXG589838 EHC589837:EHC589838 EQY589837:EQY589838 FAU589837:FAU589838 FKQ589837:FKQ589838 FUM589837:FUM589838 GEI589837:GEI589838 GOE589837:GOE589838 GYA589837:GYA589838 HHW589837:HHW589838 HRS589837:HRS589838 IBO589837:IBO589838 ILK589837:ILK589838 IVG589837:IVG589838 JFC589837:JFC589838 JOY589837:JOY589838 JYU589837:JYU589838 KIQ589837:KIQ589838 KSM589837:KSM589838 LCI589837:LCI589838 LME589837:LME589838 LWA589837:LWA589838 MFW589837:MFW589838 MPS589837:MPS589838 MZO589837:MZO589838 NJK589837:NJK589838 NTG589837:NTG589838 ODC589837:ODC589838 OMY589837:OMY589838 OWU589837:OWU589838 PGQ589837:PGQ589838 PQM589837:PQM589838 QAI589837:QAI589838 QKE589837:QKE589838 QUA589837:QUA589838 RDW589837:RDW589838 RNS589837:RNS589838 RXO589837:RXO589838 SHK589837:SHK589838 SRG589837:SRG589838 TBC589837:TBC589838 TKY589837:TKY589838 TUU589837:TUU589838 UEQ589837:UEQ589838 UOM589837:UOM589838 UYI589837:UYI589838 VIE589837:VIE589838 VSA589837:VSA589838 WBW589837:WBW589838 WLS589837:WLS589838 WVO589837:WVO589838 G655373:G655374 JC655373:JC655374 SY655373:SY655374 ACU655373:ACU655374 AMQ655373:AMQ655374 AWM655373:AWM655374 BGI655373:BGI655374 BQE655373:BQE655374 CAA655373:CAA655374 CJW655373:CJW655374 CTS655373:CTS655374 DDO655373:DDO655374 DNK655373:DNK655374 DXG655373:DXG655374 EHC655373:EHC655374 EQY655373:EQY655374 FAU655373:FAU655374 FKQ655373:FKQ655374 FUM655373:FUM655374 GEI655373:GEI655374 GOE655373:GOE655374 GYA655373:GYA655374 HHW655373:HHW655374 HRS655373:HRS655374 IBO655373:IBO655374 ILK655373:ILK655374 IVG655373:IVG655374 JFC655373:JFC655374 JOY655373:JOY655374 JYU655373:JYU655374 KIQ655373:KIQ655374 KSM655373:KSM655374 LCI655373:LCI655374 LME655373:LME655374 LWA655373:LWA655374 MFW655373:MFW655374 MPS655373:MPS655374 MZO655373:MZO655374 NJK655373:NJK655374 NTG655373:NTG655374 ODC655373:ODC655374 OMY655373:OMY655374 OWU655373:OWU655374 PGQ655373:PGQ655374 PQM655373:PQM655374 QAI655373:QAI655374 QKE655373:QKE655374 QUA655373:QUA655374 RDW655373:RDW655374 RNS655373:RNS655374 RXO655373:RXO655374 SHK655373:SHK655374 SRG655373:SRG655374 TBC655373:TBC655374 TKY655373:TKY655374 TUU655373:TUU655374 UEQ655373:UEQ655374 UOM655373:UOM655374 UYI655373:UYI655374 VIE655373:VIE655374 VSA655373:VSA655374 WBW655373:WBW655374 WLS655373:WLS655374 WVO655373:WVO655374 G720909:G720910 JC720909:JC720910 SY720909:SY720910 ACU720909:ACU720910 AMQ720909:AMQ720910 AWM720909:AWM720910 BGI720909:BGI720910 BQE720909:BQE720910 CAA720909:CAA720910 CJW720909:CJW720910 CTS720909:CTS720910 DDO720909:DDO720910 DNK720909:DNK720910 DXG720909:DXG720910 EHC720909:EHC720910 EQY720909:EQY720910 FAU720909:FAU720910 FKQ720909:FKQ720910 FUM720909:FUM720910 GEI720909:GEI720910 GOE720909:GOE720910 GYA720909:GYA720910 HHW720909:HHW720910 HRS720909:HRS720910 IBO720909:IBO720910 ILK720909:ILK720910 IVG720909:IVG720910 JFC720909:JFC720910 JOY720909:JOY720910 JYU720909:JYU720910 KIQ720909:KIQ720910 KSM720909:KSM720910 LCI720909:LCI720910 LME720909:LME720910 LWA720909:LWA720910 MFW720909:MFW720910 MPS720909:MPS720910 MZO720909:MZO720910 NJK720909:NJK720910 NTG720909:NTG720910 ODC720909:ODC720910 OMY720909:OMY720910 OWU720909:OWU720910 PGQ720909:PGQ720910 PQM720909:PQM720910 QAI720909:QAI720910 QKE720909:QKE720910 QUA720909:QUA720910 RDW720909:RDW720910 RNS720909:RNS720910 RXO720909:RXO720910 SHK720909:SHK720910 SRG720909:SRG720910 TBC720909:TBC720910 TKY720909:TKY720910 TUU720909:TUU720910 UEQ720909:UEQ720910 UOM720909:UOM720910 UYI720909:UYI720910 VIE720909:VIE720910 VSA720909:VSA720910 WBW720909:WBW720910 WLS720909:WLS720910 WVO720909:WVO720910 G786445:G786446 JC786445:JC786446 SY786445:SY786446 ACU786445:ACU786446 AMQ786445:AMQ786446 AWM786445:AWM786446 BGI786445:BGI786446 BQE786445:BQE786446 CAA786445:CAA786446 CJW786445:CJW786446 CTS786445:CTS786446 DDO786445:DDO786446 DNK786445:DNK786446 DXG786445:DXG786446 EHC786445:EHC786446 EQY786445:EQY786446 FAU786445:FAU786446 FKQ786445:FKQ786446 FUM786445:FUM786446 GEI786445:GEI786446 GOE786445:GOE786446 GYA786445:GYA786446 HHW786445:HHW786446 HRS786445:HRS786446 IBO786445:IBO786446 ILK786445:ILK786446 IVG786445:IVG786446 JFC786445:JFC786446 JOY786445:JOY786446 JYU786445:JYU786446 KIQ786445:KIQ786446 KSM786445:KSM786446 LCI786445:LCI786446 LME786445:LME786446 LWA786445:LWA786446 MFW786445:MFW786446 MPS786445:MPS786446 MZO786445:MZO786446 NJK786445:NJK786446 NTG786445:NTG786446 ODC786445:ODC786446 OMY786445:OMY786446 OWU786445:OWU786446 PGQ786445:PGQ786446 PQM786445:PQM786446 QAI786445:QAI786446 QKE786445:QKE786446 QUA786445:QUA786446 RDW786445:RDW786446 RNS786445:RNS786446 RXO786445:RXO786446 SHK786445:SHK786446 SRG786445:SRG786446 TBC786445:TBC786446 TKY786445:TKY786446 TUU786445:TUU786446 UEQ786445:UEQ786446 UOM786445:UOM786446 UYI786445:UYI786446 VIE786445:VIE786446 VSA786445:VSA786446 WBW786445:WBW786446 WLS786445:WLS786446 WVO786445:WVO786446 G851981:G851982 JC851981:JC851982 SY851981:SY851982 ACU851981:ACU851982 AMQ851981:AMQ851982 AWM851981:AWM851982 BGI851981:BGI851982 BQE851981:BQE851982 CAA851981:CAA851982 CJW851981:CJW851982 CTS851981:CTS851982 DDO851981:DDO851982 DNK851981:DNK851982 DXG851981:DXG851982 EHC851981:EHC851982 EQY851981:EQY851982 FAU851981:FAU851982 FKQ851981:FKQ851982 FUM851981:FUM851982 GEI851981:GEI851982 GOE851981:GOE851982 GYA851981:GYA851982 HHW851981:HHW851982 HRS851981:HRS851982 IBO851981:IBO851982 ILK851981:ILK851982 IVG851981:IVG851982 JFC851981:JFC851982 JOY851981:JOY851982 JYU851981:JYU851982 KIQ851981:KIQ851982 KSM851981:KSM851982 LCI851981:LCI851982 LME851981:LME851982 LWA851981:LWA851982 MFW851981:MFW851982 MPS851981:MPS851982 MZO851981:MZO851982 NJK851981:NJK851982 NTG851981:NTG851982 ODC851981:ODC851982 OMY851981:OMY851982 OWU851981:OWU851982 PGQ851981:PGQ851982 PQM851981:PQM851982 QAI851981:QAI851982 QKE851981:QKE851982 QUA851981:QUA851982 RDW851981:RDW851982 RNS851981:RNS851982 RXO851981:RXO851982 SHK851981:SHK851982 SRG851981:SRG851982 TBC851981:TBC851982 TKY851981:TKY851982 TUU851981:TUU851982 UEQ851981:UEQ851982 UOM851981:UOM851982 UYI851981:UYI851982 VIE851981:VIE851982 VSA851981:VSA851982 WBW851981:WBW851982 WLS851981:WLS851982 WVO851981:WVO851982 G917517:G917518 JC917517:JC917518 SY917517:SY917518 ACU917517:ACU917518 AMQ917517:AMQ917518 AWM917517:AWM917518 BGI917517:BGI917518 BQE917517:BQE917518 CAA917517:CAA917518 CJW917517:CJW917518 CTS917517:CTS917518 DDO917517:DDO917518 DNK917517:DNK917518 DXG917517:DXG917518 EHC917517:EHC917518 EQY917517:EQY917518 FAU917517:FAU917518 FKQ917517:FKQ917518 FUM917517:FUM917518 GEI917517:GEI917518 GOE917517:GOE917518 GYA917517:GYA917518 HHW917517:HHW917518 HRS917517:HRS917518 IBO917517:IBO917518 ILK917517:ILK917518 IVG917517:IVG917518 JFC917517:JFC917518 JOY917517:JOY917518 JYU917517:JYU917518 KIQ917517:KIQ917518 KSM917517:KSM917518 LCI917517:LCI917518 LME917517:LME917518 LWA917517:LWA917518 MFW917517:MFW917518 MPS917517:MPS917518 MZO917517:MZO917518 NJK917517:NJK917518 NTG917517:NTG917518 ODC917517:ODC917518 OMY917517:OMY917518 OWU917517:OWU917518 PGQ917517:PGQ917518 PQM917517:PQM917518 QAI917517:QAI917518 QKE917517:QKE917518 QUA917517:QUA917518 RDW917517:RDW917518 RNS917517:RNS917518 RXO917517:RXO917518 SHK917517:SHK917518 SRG917517:SRG917518 TBC917517:TBC917518 TKY917517:TKY917518 TUU917517:TUU917518 UEQ917517:UEQ917518 UOM917517:UOM917518 UYI917517:UYI917518 VIE917517:VIE917518 VSA917517:VSA917518 WBW917517:WBW917518 WLS917517:WLS917518 WVO917517:WVO917518 G983053:G983054 JC983053:JC983054 SY983053:SY983054 ACU983053:ACU983054 AMQ983053:AMQ983054 AWM983053:AWM983054 BGI983053:BGI983054 BQE983053:BQE983054 CAA983053:CAA983054 CJW983053:CJW983054 CTS983053:CTS983054 DDO983053:DDO983054 DNK983053:DNK983054 DXG983053:DXG983054 EHC983053:EHC983054 EQY983053:EQY983054 FAU983053:FAU983054 FKQ983053:FKQ983054 FUM983053:FUM983054 GEI983053:GEI983054 GOE983053:GOE983054 GYA983053:GYA983054 HHW983053:HHW983054 HRS983053:HRS983054 IBO983053:IBO983054 ILK983053:ILK983054 IVG983053:IVG983054 JFC983053:JFC983054 JOY983053:JOY983054 JYU983053:JYU983054 KIQ983053:KIQ983054 KSM983053:KSM983054 LCI983053:LCI983054 LME983053:LME983054 LWA983053:LWA983054 MFW983053:MFW983054 MPS983053:MPS983054 MZO983053:MZO983054 NJK983053:NJK983054 NTG983053:NTG983054 ODC983053:ODC983054 OMY983053:OMY983054 OWU983053:OWU983054 PGQ983053:PGQ983054 PQM983053:PQM983054 QAI983053:QAI983054 QKE983053:QKE983054 QUA983053:QUA983054 RDW983053:RDW983054 RNS983053:RNS983054 RXO983053:RXO983054 SHK983053:SHK983054 SRG983053:SRG983054 TBC983053:TBC983054 TKY983053:TKY983054 TUU983053:TUU983054 UEQ983053:UEQ983054 UOM983053:UOM983054 UYI983053:UYI983054 VIE983053:VIE983054 VSA983053:VSA983054 WBW983053:WBW983054 WLS983053:WLS983054 WVO983053:WVO983054 G122:G123" xr:uid="{A45372F7-38F1-4820-8F23-EA307680A6A9}"/>
    <dataValidation allowBlank="1" showInputMessage="1" showErrorMessage="1" prompt="Enter Salary from W-2" sqref="C13:C14 IY13:IY14 SU13:SU14 ACQ13:ACQ14 AMM13:AMM14 AWI13:AWI14 BGE13:BGE14 BQA13:BQA14 BZW13:BZW14 CJS13:CJS14 CTO13:CTO14 DDK13:DDK14 DNG13:DNG14 DXC13:DXC14 EGY13:EGY14 EQU13:EQU14 FAQ13:FAQ14 FKM13:FKM14 FUI13:FUI14 GEE13:GEE14 GOA13:GOA14 GXW13:GXW14 HHS13:HHS14 HRO13:HRO14 IBK13:IBK14 ILG13:ILG14 IVC13:IVC14 JEY13:JEY14 JOU13:JOU14 JYQ13:JYQ14 KIM13:KIM14 KSI13:KSI14 LCE13:LCE14 LMA13:LMA14 LVW13:LVW14 MFS13:MFS14 MPO13:MPO14 MZK13:MZK14 NJG13:NJG14 NTC13:NTC14 OCY13:OCY14 OMU13:OMU14 OWQ13:OWQ14 PGM13:PGM14 PQI13:PQI14 QAE13:QAE14 QKA13:QKA14 QTW13:QTW14 RDS13:RDS14 RNO13:RNO14 RXK13:RXK14 SHG13:SHG14 SRC13:SRC14 TAY13:TAY14 TKU13:TKU14 TUQ13:TUQ14 UEM13:UEM14 UOI13:UOI14 UYE13:UYE14 VIA13:VIA14 VRW13:VRW14 WBS13:WBS14 WLO13:WLO14 WVK13:WVK14 C65549:C65550 IY65549:IY65550 SU65549:SU65550 ACQ65549:ACQ65550 AMM65549:AMM65550 AWI65549:AWI65550 BGE65549:BGE65550 BQA65549:BQA65550 BZW65549:BZW65550 CJS65549:CJS65550 CTO65549:CTO65550 DDK65549:DDK65550 DNG65549:DNG65550 DXC65549:DXC65550 EGY65549:EGY65550 EQU65549:EQU65550 FAQ65549:FAQ65550 FKM65549:FKM65550 FUI65549:FUI65550 GEE65549:GEE65550 GOA65549:GOA65550 GXW65549:GXW65550 HHS65549:HHS65550 HRO65549:HRO65550 IBK65549:IBK65550 ILG65549:ILG65550 IVC65549:IVC65550 JEY65549:JEY65550 JOU65549:JOU65550 JYQ65549:JYQ65550 KIM65549:KIM65550 KSI65549:KSI65550 LCE65549:LCE65550 LMA65549:LMA65550 LVW65549:LVW65550 MFS65549:MFS65550 MPO65549:MPO65550 MZK65549:MZK65550 NJG65549:NJG65550 NTC65549:NTC65550 OCY65549:OCY65550 OMU65549:OMU65550 OWQ65549:OWQ65550 PGM65549:PGM65550 PQI65549:PQI65550 QAE65549:QAE65550 QKA65549:QKA65550 QTW65549:QTW65550 RDS65549:RDS65550 RNO65549:RNO65550 RXK65549:RXK65550 SHG65549:SHG65550 SRC65549:SRC65550 TAY65549:TAY65550 TKU65549:TKU65550 TUQ65549:TUQ65550 UEM65549:UEM65550 UOI65549:UOI65550 UYE65549:UYE65550 VIA65549:VIA65550 VRW65549:VRW65550 WBS65549:WBS65550 WLO65549:WLO65550 WVK65549:WVK65550 C131085:C131086 IY131085:IY131086 SU131085:SU131086 ACQ131085:ACQ131086 AMM131085:AMM131086 AWI131085:AWI131086 BGE131085:BGE131086 BQA131085:BQA131086 BZW131085:BZW131086 CJS131085:CJS131086 CTO131085:CTO131086 DDK131085:DDK131086 DNG131085:DNG131086 DXC131085:DXC131086 EGY131085:EGY131086 EQU131085:EQU131086 FAQ131085:FAQ131086 FKM131085:FKM131086 FUI131085:FUI131086 GEE131085:GEE131086 GOA131085:GOA131086 GXW131085:GXW131086 HHS131085:HHS131086 HRO131085:HRO131086 IBK131085:IBK131086 ILG131085:ILG131086 IVC131085:IVC131086 JEY131085:JEY131086 JOU131085:JOU131086 JYQ131085:JYQ131086 KIM131085:KIM131086 KSI131085:KSI131086 LCE131085:LCE131086 LMA131085:LMA131086 LVW131085:LVW131086 MFS131085:MFS131086 MPO131085:MPO131086 MZK131085:MZK131086 NJG131085:NJG131086 NTC131085:NTC131086 OCY131085:OCY131086 OMU131085:OMU131086 OWQ131085:OWQ131086 PGM131085:PGM131086 PQI131085:PQI131086 QAE131085:QAE131086 QKA131085:QKA131086 QTW131085:QTW131086 RDS131085:RDS131086 RNO131085:RNO131086 RXK131085:RXK131086 SHG131085:SHG131086 SRC131085:SRC131086 TAY131085:TAY131086 TKU131085:TKU131086 TUQ131085:TUQ131086 UEM131085:UEM131086 UOI131085:UOI131086 UYE131085:UYE131086 VIA131085:VIA131086 VRW131085:VRW131086 WBS131085:WBS131086 WLO131085:WLO131086 WVK131085:WVK131086 C196621:C196622 IY196621:IY196622 SU196621:SU196622 ACQ196621:ACQ196622 AMM196621:AMM196622 AWI196621:AWI196622 BGE196621:BGE196622 BQA196621:BQA196622 BZW196621:BZW196622 CJS196621:CJS196622 CTO196621:CTO196622 DDK196621:DDK196622 DNG196621:DNG196622 DXC196621:DXC196622 EGY196621:EGY196622 EQU196621:EQU196622 FAQ196621:FAQ196622 FKM196621:FKM196622 FUI196621:FUI196622 GEE196621:GEE196622 GOA196621:GOA196622 GXW196621:GXW196622 HHS196621:HHS196622 HRO196621:HRO196622 IBK196621:IBK196622 ILG196621:ILG196622 IVC196621:IVC196622 JEY196621:JEY196622 JOU196621:JOU196622 JYQ196621:JYQ196622 KIM196621:KIM196622 KSI196621:KSI196622 LCE196621:LCE196622 LMA196621:LMA196622 LVW196621:LVW196622 MFS196621:MFS196622 MPO196621:MPO196622 MZK196621:MZK196622 NJG196621:NJG196622 NTC196621:NTC196622 OCY196621:OCY196622 OMU196621:OMU196622 OWQ196621:OWQ196622 PGM196621:PGM196622 PQI196621:PQI196622 QAE196621:QAE196622 QKA196621:QKA196622 QTW196621:QTW196622 RDS196621:RDS196622 RNO196621:RNO196622 RXK196621:RXK196622 SHG196621:SHG196622 SRC196621:SRC196622 TAY196621:TAY196622 TKU196621:TKU196622 TUQ196621:TUQ196622 UEM196621:UEM196622 UOI196621:UOI196622 UYE196621:UYE196622 VIA196621:VIA196622 VRW196621:VRW196622 WBS196621:WBS196622 WLO196621:WLO196622 WVK196621:WVK196622 C262157:C262158 IY262157:IY262158 SU262157:SU262158 ACQ262157:ACQ262158 AMM262157:AMM262158 AWI262157:AWI262158 BGE262157:BGE262158 BQA262157:BQA262158 BZW262157:BZW262158 CJS262157:CJS262158 CTO262157:CTO262158 DDK262157:DDK262158 DNG262157:DNG262158 DXC262157:DXC262158 EGY262157:EGY262158 EQU262157:EQU262158 FAQ262157:FAQ262158 FKM262157:FKM262158 FUI262157:FUI262158 GEE262157:GEE262158 GOA262157:GOA262158 GXW262157:GXW262158 HHS262157:HHS262158 HRO262157:HRO262158 IBK262157:IBK262158 ILG262157:ILG262158 IVC262157:IVC262158 JEY262157:JEY262158 JOU262157:JOU262158 JYQ262157:JYQ262158 KIM262157:KIM262158 KSI262157:KSI262158 LCE262157:LCE262158 LMA262157:LMA262158 LVW262157:LVW262158 MFS262157:MFS262158 MPO262157:MPO262158 MZK262157:MZK262158 NJG262157:NJG262158 NTC262157:NTC262158 OCY262157:OCY262158 OMU262157:OMU262158 OWQ262157:OWQ262158 PGM262157:PGM262158 PQI262157:PQI262158 QAE262157:QAE262158 QKA262157:QKA262158 QTW262157:QTW262158 RDS262157:RDS262158 RNO262157:RNO262158 RXK262157:RXK262158 SHG262157:SHG262158 SRC262157:SRC262158 TAY262157:TAY262158 TKU262157:TKU262158 TUQ262157:TUQ262158 UEM262157:UEM262158 UOI262157:UOI262158 UYE262157:UYE262158 VIA262157:VIA262158 VRW262157:VRW262158 WBS262157:WBS262158 WLO262157:WLO262158 WVK262157:WVK262158 C327693:C327694 IY327693:IY327694 SU327693:SU327694 ACQ327693:ACQ327694 AMM327693:AMM327694 AWI327693:AWI327694 BGE327693:BGE327694 BQA327693:BQA327694 BZW327693:BZW327694 CJS327693:CJS327694 CTO327693:CTO327694 DDK327693:DDK327694 DNG327693:DNG327694 DXC327693:DXC327694 EGY327693:EGY327694 EQU327693:EQU327694 FAQ327693:FAQ327694 FKM327693:FKM327694 FUI327693:FUI327694 GEE327693:GEE327694 GOA327693:GOA327694 GXW327693:GXW327694 HHS327693:HHS327694 HRO327693:HRO327694 IBK327693:IBK327694 ILG327693:ILG327694 IVC327693:IVC327694 JEY327693:JEY327694 JOU327693:JOU327694 JYQ327693:JYQ327694 KIM327693:KIM327694 KSI327693:KSI327694 LCE327693:LCE327694 LMA327693:LMA327694 LVW327693:LVW327694 MFS327693:MFS327694 MPO327693:MPO327694 MZK327693:MZK327694 NJG327693:NJG327694 NTC327693:NTC327694 OCY327693:OCY327694 OMU327693:OMU327694 OWQ327693:OWQ327694 PGM327693:PGM327694 PQI327693:PQI327694 QAE327693:QAE327694 QKA327693:QKA327694 QTW327693:QTW327694 RDS327693:RDS327694 RNO327693:RNO327694 RXK327693:RXK327694 SHG327693:SHG327694 SRC327693:SRC327694 TAY327693:TAY327694 TKU327693:TKU327694 TUQ327693:TUQ327694 UEM327693:UEM327694 UOI327693:UOI327694 UYE327693:UYE327694 VIA327693:VIA327694 VRW327693:VRW327694 WBS327693:WBS327694 WLO327693:WLO327694 WVK327693:WVK327694 C393229:C393230 IY393229:IY393230 SU393229:SU393230 ACQ393229:ACQ393230 AMM393229:AMM393230 AWI393229:AWI393230 BGE393229:BGE393230 BQA393229:BQA393230 BZW393229:BZW393230 CJS393229:CJS393230 CTO393229:CTO393230 DDK393229:DDK393230 DNG393229:DNG393230 DXC393229:DXC393230 EGY393229:EGY393230 EQU393229:EQU393230 FAQ393229:FAQ393230 FKM393229:FKM393230 FUI393229:FUI393230 GEE393229:GEE393230 GOA393229:GOA393230 GXW393229:GXW393230 HHS393229:HHS393230 HRO393229:HRO393230 IBK393229:IBK393230 ILG393229:ILG393230 IVC393229:IVC393230 JEY393229:JEY393230 JOU393229:JOU393230 JYQ393229:JYQ393230 KIM393229:KIM393230 KSI393229:KSI393230 LCE393229:LCE393230 LMA393229:LMA393230 LVW393229:LVW393230 MFS393229:MFS393230 MPO393229:MPO393230 MZK393229:MZK393230 NJG393229:NJG393230 NTC393229:NTC393230 OCY393229:OCY393230 OMU393229:OMU393230 OWQ393229:OWQ393230 PGM393229:PGM393230 PQI393229:PQI393230 QAE393229:QAE393230 QKA393229:QKA393230 QTW393229:QTW393230 RDS393229:RDS393230 RNO393229:RNO393230 RXK393229:RXK393230 SHG393229:SHG393230 SRC393229:SRC393230 TAY393229:TAY393230 TKU393229:TKU393230 TUQ393229:TUQ393230 UEM393229:UEM393230 UOI393229:UOI393230 UYE393229:UYE393230 VIA393229:VIA393230 VRW393229:VRW393230 WBS393229:WBS393230 WLO393229:WLO393230 WVK393229:WVK393230 C458765:C458766 IY458765:IY458766 SU458765:SU458766 ACQ458765:ACQ458766 AMM458765:AMM458766 AWI458765:AWI458766 BGE458765:BGE458766 BQA458765:BQA458766 BZW458765:BZW458766 CJS458765:CJS458766 CTO458765:CTO458766 DDK458765:DDK458766 DNG458765:DNG458766 DXC458765:DXC458766 EGY458765:EGY458766 EQU458765:EQU458766 FAQ458765:FAQ458766 FKM458765:FKM458766 FUI458765:FUI458766 GEE458765:GEE458766 GOA458765:GOA458766 GXW458765:GXW458766 HHS458765:HHS458766 HRO458765:HRO458766 IBK458765:IBK458766 ILG458765:ILG458766 IVC458765:IVC458766 JEY458765:JEY458766 JOU458765:JOU458766 JYQ458765:JYQ458766 KIM458765:KIM458766 KSI458765:KSI458766 LCE458765:LCE458766 LMA458765:LMA458766 LVW458765:LVW458766 MFS458765:MFS458766 MPO458765:MPO458766 MZK458765:MZK458766 NJG458765:NJG458766 NTC458765:NTC458766 OCY458765:OCY458766 OMU458765:OMU458766 OWQ458765:OWQ458766 PGM458765:PGM458766 PQI458765:PQI458766 QAE458765:QAE458766 QKA458765:QKA458766 QTW458765:QTW458766 RDS458765:RDS458766 RNO458765:RNO458766 RXK458765:RXK458766 SHG458765:SHG458766 SRC458765:SRC458766 TAY458765:TAY458766 TKU458765:TKU458766 TUQ458765:TUQ458766 UEM458765:UEM458766 UOI458765:UOI458766 UYE458765:UYE458766 VIA458765:VIA458766 VRW458765:VRW458766 WBS458765:WBS458766 WLO458765:WLO458766 WVK458765:WVK458766 C524301:C524302 IY524301:IY524302 SU524301:SU524302 ACQ524301:ACQ524302 AMM524301:AMM524302 AWI524301:AWI524302 BGE524301:BGE524302 BQA524301:BQA524302 BZW524301:BZW524302 CJS524301:CJS524302 CTO524301:CTO524302 DDK524301:DDK524302 DNG524301:DNG524302 DXC524301:DXC524302 EGY524301:EGY524302 EQU524301:EQU524302 FAQ524301:FAQ524302 FKM524301:FKM524302 FUI524301:FUI524302 GEE524301:GEE524302 GOA524301:GOA524302 GXW524301:GXW524302 HHS524301:HHS524302 HRO524301:HRO524302 IBK524301:IBK524302 ILG524301:ILG524302 IVC524301:IVC524302 JEY524301:JEY524302 JOU524301:JOU524302 JYQ524301:JYQ524302 KIM524301:KIM524302 KSI524301:KSI524302 LCE524301:LCE524302 LMA524301:LMA524302 LVW524301:LVW524302 MFS524301:MFS524302 MPO524301:MPO524302 MZK524301:MZK524302 NJG524301:NJG524302 NTC524301:NTC524302 OCY524301:OCY524302 OMU524301:OMU524302 OWQ524301:OWQ524302 PGM524301:PGM524302 PQI524301:PQI524302 QAE524301:QAE524302 QKA524301:QKA524302 QTW524301:QTW524302 RDS524301:RDS524302 RNO524301:RNO524302 RXK524301:RXK524302 SHG524301:SHG524302 SRC524301:SRC524302 TAY524301:TAY524302 TKU524301:TKU524302 TUQ524301:TUQ524302 UEM524301:UEM524302 UOI524301:UOI524302 UYE524301:UYE524302 VIA524301:VIA524302 VRW524301:VRW524302 WBS524301:WBS524302 WLO524301:WLO524302 WVK524301:WVK524302 C589837:C589838 IY589837:IY589838 SU589837:SU589838 ACQ589837:ACQ589838 AMM589837:AMM589838 AWI589837:AWI589838 BGE589837:BGE589838 BQA589837:BQA589838 BZW589837:BZW589838 CJS589837:CJS589838 CTO589837:CTO589838 DDK589837:DDK589838 DNG589837:DNG589838 DXC589837:DXC589838 EGY589837:EGY589838 EQU589837:EQU589838 FAQ589837:FAQ589838 FKM589837:FKM589838 FUI589837:FUI589838 GEE589837:GEE589838 GOA589837:GOA589838 GXW589837:GXW589838 HHS589837:HHS589838 HRO589837:HRO589838 IBK589837:IBK589838 ILG589837:ILG589838 IVC589837:IVC589838 JEY589837:JEY589838 JOU589837:JOU589838 JYQ589837:JYQ589838 KIM589837:KIM589838 KSI589837:KSI589838 LCE589837:LCE589838 LMA589837:LMA589838 LVW589837:LVW589838 MFS589837:MFS589838 MPO589837:MPO589838 MZK589837:MZK589838 NJG589837:NJG589838 NTC589837:NTC589838 OCY589837:OCY589838 OMU589837:OMU589838 OWQ589837:OWQ589838 PGM589837:PGM589838 PQI589837:PQI589838 QAE589837:QAE589838 QKA589837:QKA589838 QTW589837:QTW589838 RDS589837:RDS589838 RNO589837:RNO589838 RXK589837:RXK589838 SHG589837:SHG589838 SRC589837:SRC589838 TAY589837:TAY589838 TKU589837:TKU589838 TUQ589837:TUQ589838 UEM589837:UEM589838 UOI589837:UOI589838 UYE589837:UYE589838 VIA589837:VIA589838 VRW589837:VRW589838 WBS589837:WBS589838 WLO589837:WLO589838 WVK589837:WVK589838 C655373:C655374 IY655373:IY655374 SU655373:SU655374 ACQ655373:ACQ655374 AMM655373:AMM655374 AWI655373:AWI655374 BGE655373:BGE655374 BQA655373:BQA655374 BZW655373:BZW655374 CJS655373:CJS655374 CTO655373:CTO655374 DDK655373:DDK655374 DNG655373:DNG655374 DXC655373:DXC655374 EGY655373:EGY655374 EQU655373:EQU655374 FAQ655373:FAQ655374 FKM655373:FKM655374 FUI655373:FUI655374 GEE655373:GEE655374 GOA655373:GOA655374 GXW655373:GXW655374 HHS655373:HHS655374 HRO655373:HRO655374 IBK655373:IBK655374 ILG655373:ILG655374 IVC655373:IVC655374 JEY655373:JEY655374 JOU655373:JOU655374 JYQ655373:JYQ655374 KIM655373:KIM655374 KSI655373:KSI655374 LCE655373:LCE655374 LMA655373:LMA655374 LVW655373:LVW655374 MFS655373:MFS655374 MPO655373:MPO655374 MZK655373:MZK655374 NJG655373:NJG655374 NTC655373:NTC655374 OCY655373:OCY655374 OMU655373:OMU655374 OWQ655373:OWQ655374 PGM655373:PGM655374 PQI655373:PQI655374 QAE655373:QAE655374 QKA655373:QKA655374 QTW655373:QTW655374 RDS655373:RDS655374 RNO655373:RNO655374 RXK655373:RXK655374 SHG655373:SHG655374 SRC655373:SRC655374 TAY655373:TAY655374 TKU655373:TKU655374 TUQ655373:TUQ655374 UEM655373:UEM655374 UOI655373:UOI655374 UYE655373:UYE655374 VIA655373:VIA655374 VRW655373:VRW655374 WBS655373:WBS655374 WLO655373:WLO655374 WVK655373:WVK655374 C720909:C720910 IY720909:IY720910 SU720909:SU720910 ACQ720909:ACQ720910 AMM720909:AMM720910 AWI720909:AWI720910 BGE720909:BGE720910 BQA720909:BQA720910 BZW720909:BZW720910 CJS720909:CJS720910 CTO720909:CTO720910 DDK720909:DDK720910 DNG720909:DNG720910 DXC720909:DXC720910 EGY720909:EGY720910 EQU720909:EQU720910 FAQ720909:FAQ720910 FKM720909:FKM720910 FUI720909:FUI720910 GEE720909:GEE720910 GOA720909:GOA720910 GXW720909:GXW720910 HHS720909:HHS720910 HRO720909:HRO720910 IBK720909:IBK720910 ILG720909:ILG720910 IVC720909:IVC720910 JEY720909:JEY720910 JOU720909:JOU720910 JYQ720909:JYQ720910 KIM720909:KIM720910 KSI720909:KSI720910 LCE720909:LCE720910 LMA720909:LMA720910 LVW720909:LVW720910 MFS720909:MFS720910 MPO720909:MPO720910 MZK720909:MZK720910 NJG720909:NJG720910 NTC720909:NTC720910 OCY720909:OCY720910 OMU720909:OMU720910 OWQ720909:OWQ720910 PGM720909:PGM720910 PQI720909:PQI720910 QAE720909:QAE720910 QKA720909:QKA720910 QTW720909:QTW720910 RDS720909:RDS720910 RNO720909:RNO720910 RXK720909:RXK720910 SHG720909:SHG720910 SRC720909:SRC720910 TAY720909:TAY720910 TKU720909:TKU720910 TUQ720909:TUQ720910 UEM720909:UEM720910 UOI720909:UOI720910 UYE720909:UYE720910 VIA720909:VIA720910 VRW720909:VRW720910 WBS720909:WBS720910 WLO720909:WLO720910 WVK720909:WVK720910 C786445:C786446 IY786445:IY786446 SU786445:SU786446 ACQ786445:ACQ786446 AMM786445:AMM786446 AWI786445:AWI786446 BGE786445:BGE786446 BQA786445:BQA786446 BZW786445:BZW786446 CJS786445:CJS786446 CTO786445:CTO786446 DDK786445:DDK786446 DNG786445:DNG786446 DXC786445:DXC786446 EGY786445:EGY786446 EQU786445:EQU786446 FAQ786445:FAQ786446 FKM786445:FKM786446 FUI786445:FUI786446 GEE786445:GEE786446 GOA786445:GOA786446 GXW786445:GXW786446 HHS786445:HHS786446 HRO786445:HRO786446 IBK786445:IBK786446 ILG786445:ILG786446 IVC786445:IVC786446 JEY786445:JEY786446 JOU786445:JOU786446 JYQ786445:JYQ786446 KIM786445:KIM786446 KSI786445:KSI786446 LCE786445:LCE786446 LMA786445:LMA786446 LVW786445:LVW786446 MFS786445:MFS786446 MPO786445:MPO786446 MZK786445:MZK786446 NJG786445:NJG786446 NTC786445:NTC786446 OCY786445:OCY786446 OMU786445:OMU786446 OWQ786445:OWQ786446 PGM786445:PGM786446 PQI786445:PQI786446 QAE786445:QAE786446 QKA786445:QKA786446 QTW786445:QTW786446 RDS786445:RDS786446 RNO786445:RNO786446 RXK786445:RXK786446 SHG786445:SHG786446 SRC786445:SRC786446 TAY786445:TAY786446 TKU786445:TKU786446 TUQ786445:TUQ786446 UEM786445:UEM786446 UOI786445:UOI786446 UYE786445:UYE786446 VIA786445:VIA786446 VRW786445:VRW786446 WBS786445:WBS786446 WLO786445:WLO786446 WVK786445:WVK786446 C851981:C851982 IY851981:IY851982 SU851981:SU851982 ACQ851981:ACQ851982 AMM851981:AMM851982 AWI851981:AWI851982 BGE851981:BGE851982 BQA851981:BQA851982 BZW851981:BZW851982 CJS851981:CJS851982 CTO851981:CTO851982 DDK851981:DDK851982 DNG851981:DNG851982 DXC851981:DXC851982 EGY851981:EGY851982 EQU851981:EQU851982 FAQ851981:FAQ851982 FKM851981:FKM851982 FUI851981:FUI851982 GEE851981:GEE851982 GOA851981:GOA851982 GXW851981:GXW851982 HHS851981:HHS851982 HRO851981:HRO851982 IBK851981:IBK851982 ILG851981:ILG851982 IVC851981:IVC851982 JEY851981:JEY851982 JOU851981:JOU851982 JYQ851981:JYQ851982 KIM851981:KIM851982 KSI851981:KSI851982 LCE851981:LCE851982 LMA851981:LMA851982 LVW851981:LVW851982 MFS851981:MFS851982 MPO851981:MPO851982 MZK851981:MZK851982 NJG851981:NJG851982 NTC851981:NTC851982 OCY851981:OCY851982 OMU851981:OMU851982 OWQ851981:OWQ851982 PGM851981:PGM851982 PQI851981:PQI851982 QAE851981:QAE851982 QKA851981:QKA851982 QTW851981:QTW851982 RDS851981:RDS851982 RNO851981:RNO851982 RXK851981:RXK851982 SHG851981:SHG851982 SRC851981:SRC851982 TAY851981:TAY851982 TKU851981:TKU851982 TUQ851981:TUQ851982 UEM851981:UEM851982 UOI851981:UOI851982 UYE851981:UYE851982 VIA851981:VIA851982 VRW851981:VRW851982 WBS851981:WBS851982 WLO851981:WLO851982 WVK851981:WVK851982 C917517:C917518 IY917517:IY917518 SU917517:SU917518 ACQ917517:ACQ917518 AMM917517:AMM917518 AWI917517:AWI917518 BGE917517:BGE917518 BQA917517:BQA917518 BZW917517:BZW917518 CJS917517:CJS917518 CTO917517:CTO917518 DDK917517:DDK917518 DNG917517:DNG917518 DXC917517:DXC917518 EGY917517:EGY917518 EQU917517:EQU917518 FAQ917517:FAQ917518 FKM917517:FKM917518 FUI917517:FUI917518 GEE917517:GEE917518 GOA917517:GOA917518 GXW917517:GXW917518 HHS917517:HHS917518 HRO917517:HRO917518 IBK917517:IBK917518 ILG917517:ILG917518 IVC917517:IVC917518 JEY917517:JEY917518 JOU917517:JOU917518 JYQ917517:JYQ917518 KIM917517:KIM917518 KSI917517:KSI917518 LCE917517:LCE917518 LMA917517:LMA917518 LVW917517:LVW917518 MFS917517:MFS917518 MPO917517:MPO917518 MZK917517:MZK917518 NJG917517:NJG917518 NTC917517:NTC917518 OCY917517:OCY917518 OMU917517:OMU917518 OWQ917517:OWQ917518 PGM917517:PGM917518 PQI917517:PQI917518 QAE917517:QAE917518 QKA917517:QKA917518 QTW917517:QTW917518 RDS917517:RDS917518 RNO917517:RNO917518 RXK917517:RXK917518 SHG917517:SHG917518 SRC917517:SRC917518 TAY917517:TAY917518 TKU917517:TKU917518 TUQ917517:TUQ917518 UEM917517:UEM917518 UOI917517:UOI917518 UYE917517:UYE917518 VIA917517:VIA917518 VRW917517:VRW917518 WBS917517:WBS917518 WLO917517:WLO917518 WVK917517:WVK917518 C983053:C983054 IY983053:IY983054 SU983053:SU983054 ACQ983053:ACQ983054 AMM983053:AMM983054 AWI983053:AWI983054 BGE983053:BGE983054 BQA983053:BQA983054 BZW983053:BZW983054 CJS983053:CJS983054 CTO983053:CTO983054 DDK983053:DDK983054 DNG983053:DNG983054 DXC983053:DXC983054 EGY983053:EGY983054 EQU983053:EQU983054 FAQ983053:FAQ983054 FKM983053:FKM983054 FUI983053:FUI983054 GEE983053:GEE983054 GOA983053:GOA983054 GXW983053:GXW983054 HHS983053:HHS983054 HRO983053:HRO983054 IBK983053:IBK983054 ILG983053:ILG983054 IVC983053:IVC983054 JEY983053:JEY983054 JOU983053:JOU983054 JYQ983053:JYQ983054 KIM983053:KIM983054 KSI983053:KSI983054 LCE983053:LCE983054 LMA983053:LMA983054 LVW983053:LVW983054 MFS983053:MFS983054 MPO983053:MPO983054 MZK983053:MZK983054 NJG983053:NJG983054 NTC983053:NTC983054 OCY983053:OCY983054 OMU983053:OMU983054 OWQ983053:OWQ983054 PGM983053:PGM983054 PQI983053:PQI983054 QAE983053:QAE983054 QKA983053:QKA983054 QTW983053:QTW983054 RDS983053:RDS983054 RNO983053:RNO983054 RXK983053:RXK983054 SHG983053:SHG983054 SRC983053:SRC983054 TAY983053:TAY983054 TKU983053:TKU983054 TUQ983053:TUQ983054 UEM983053:UEM983054 UOI983053:UOI983054 UYE983053:UYE983054 VIA983053:VIA983054 VRW983053:VRW983054 WBS983053:WBS983054 WLO983053:WLO983054 WVK983053:WVK983054 C122:C123" xr:uid="{953212AA-806B-4FAA-B354-D736D002BD85}"/>
    <dataValidation allowBlank="1" showInputMessage="1" showErrorMessage="1" prompt="Enter The Number of Months" sqref="G12 JC12 SY12 ACU12 AMQ12 AWM12 BGI12 BQE12 CAA12 CJW12 CTS12 DDO12 DNK12 DXG12 EHC12 EQY12 FAU12 FKQ12 FUM12 GEI12 GOE12 GYA12 HHW12 HRS12 IBO12 ILK12 IVG12 JFC12 JOY12 JYU12 KIQ12 KSM12 LCI12 LME12 LWA12 MFW12 MPS12 MZO12 NJK12 NTG12 ODC12 OMY12 OWU12 PGQ12 PQM12 QAI12 QKE12 QUA12 RDW12 RNS12 RXO12 SHK12 SRG12 TBC12 TKY12 TUU12 UEQ12 UOM12 UYI12 VIE12 VSA12 WBW12 WLS12 WVO12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21" xr:uid="{B1D7EBA2-1D54-419E-841D-923444BFBBE4}"/>
    <dataValidation allowBlank="1" showInputMessage="1" showErrorMessage="1" prompt="Enter Year-to-Date Earnings Reflected on Pay Stub" sqref="C12 IY12 SU12 ACQ12 AMM12 AWI12 BGE12 BQA12 BZW12 CJS12 CTO12 DDK12 DNG12 DXC12 EGY12 EQU12 FAQ12 FKM12 FUI12 GEE12 GOA12 GXW12 HHS12 HRO12 IBK12 ILG12 IVC12 JEY12 JOU12 JYQ12 KIM12 KSI12 LCE12 LMA12 LVW12 MFS12 MPO12 MZK12 NJG12 NTC12 OCY12 OMU12 OWQ12 PGM12 PQI12 QAE12 QKA12 QTW12 RDS12 RNO12 RXK12 SHG12 SRC12 TAY12 TKU12 TUQ12 UEM12 UOI12 UYE12 VIA12 VRW12 WBS12 WLO12 WVK12 C65548 IY65548 SU65548 ACQ65548 AMM65548 AWI65548 BGE65548 BQA65548 BZW65548 CJS65548 CTO65548 DDK65548 DNG65548 DXC65548 EGY65548 EQU65548 FAQ65548 FKM65548 FUI65548 GEE65548 GOA65548 GXW65548 HHS65548 HRO65548 IBK65548 ILG65548 IVC65548 JEY65548 JOU65548 JYQ65548 KIM65548 KSI65548 LCE65548 LMA65548 LVW65548 MFS65548 MPO65548 MZK65548 NJG65548 NTC65548 OCY65548 OMU65548 OWQ65548 PGM65548 PQI65548 QAE65548 QKA65548 QTW65548 RDS65548 RNO65548 RXK65548 SHG65548 SRC65548 TAY65548 TKU65548 TUQ65548 UEM65548 UOI65548 UYE65548 VIA65548 VRW65548 WBS65548 WLO65548 WVK65548 C131084 IY131084 SU131084 ACQ131084 AMM131084 AWI131084 BGE131084 BQA131084 BZW131084 CJS131084 CTO131084 DDK131084 DNG131084 DXC131084 EGY131084 EQU131084 FAQ131084 FKM131084 FUI131084 GEE131084 GOA131084 GXW131084 HHS131084 HRO131084 IBK131084 ILG131084 IVC131084 JEY131084 JOU131084 JYQ131084 KIM131084 KSI131084 LCE131084 LMA131084 LVW131084 MFS131084 MPO131084 MZK131084 NJG131084 NTC131084 OCY131084 OMU131084 OWQ131084 PGM131084 PQI131084 QAE131084 QKA131084 QTW131084 RDS131084 RNO131084 RXK131084 SHG131084 SRC131084 TAY131084 TKU131084 TUQ131084 UEM131084 UOI131084 UYE131084 VIA131084 VRW131084 WBS131084 WLO131084 WVK131084 C196620 IY196620 SU196620 ACQ196620 AMM196620 AWI196620 BGE196620 BQA196620 BZW196620 CJS196620 CTO196620 DDK196620 DNG196620 DXC196620 EGY196620 EQU196620 FAQ196620 FKM196620 FUI196620 GEE196620 GOA196620 GXW196620 HHS196620 HRO196620 IBK196620 ILG196620 IVC196620 JEY196620 JOU196620 JYQ196620 KIM196620 KSI196620 LCE196620 LMA196620 LVW196620 MFS196620 MPO196620 MZK196620 NJG196620 NTC196620 OCY196620 OMU196620 OWQ196620 PGM196620 PQI196620 QAE196620 QKA196620 QTW196620 RDS196620 RNO196620 RXK196620 SHG196620 SRC196620 TAY196620 TKU196620 TUQ196620 UEM196620 UOI196620 UYE196620 VIA196620 VRW196620 WBS196620 WLO196620 WVK196620 C262156 IY262156 SU262156 ACQ262156 AMM262156 AWI262156 BGE262156 BQA262156 BZW262156 CJS262156 CTO262156 DDK262156 DNG262156 DXC262156 EGY262156 EQU262156 FAQ262156 FKM262156 FUI262156 GEE262156 GOA262156 GXW262156 HHS262156 HRO262156 IBK262156 ILG262156 IVC262156 JEY262156 JOU262156 JYQ262156 KIM262156 KSI262156 LCE262156 LMA262156 LVW262156 MFS262156 MPO262156 MZK262156 NJG262156 NTC262156 OCY262156 OMU262156 OWQ262156 PGM262156 PQI262156 QAE262156 QKA262156 QTW262156 RDS262156 RNO262156 RXK262156 SHG262156 SRC262156 TAY262156 TKU262156 TUQ262156 UEM262156 UOI262156 UYE262156 VIA262156 VRW262156 WBS262156 WLO262156 WVK262156 C327692 IY327692 SU327692 ACQ327692 AMM327692 AWI327692 BGE327692 BQA327692 BZW327692 CJS327692 CTO327692 DDK327692 DNG327692 DXC327692 EGY327692 EQU327692 FAQ327692 FKM327692 FUI327692 GEE327692 GOA327692 GXW327692 HHS327692 HRO327692 IBK327692 ILG327692 IVC327692 JEY327692 JOU327692 JYQ327692 KIM327692 KSI327692 LCE327692 LMA327692 LVW327692 MFS327692 MPO327692 MZK327692 NJG327692 NTC327692 OCY327692 OMU327692 OWQ327692 PGM327692 PQI327692 QAE327692 QKA327692 QTW327692 RDS327692 RNO327692 RXK327692 SHG327692 SRC327692 TAY327692 TKU327692 TUQ327692 UEM327692 UOI327692 UYE327692 VIA327692 VRW327692 WBS327692 WLO327692 WVK327692 C393228 IY393228 SU393228 ACQ393228 AMM393228 AWI393228 BGE393228 BQA393228 BZW393228 CJS393228 CTO393228 DDK393228 DNG393228 DXC393228 EGY393228 EQU393228 FAQ393228 FKM393228 FUI393228 GEE393228 GOA393228 GXW393228 HHS393228 HRO393228 IBK393228 ILG393228 IVC393228 JEY393228 JOU393228 JYQ393228 KIM393228 KSI393228 LCE393228 LMA393228 LVW393228 MFS393228 MPO393228 MZK393228 NJG393228 NTC393228 OCY393228 OMU393228 OWQ393228 PGM393228 PQI393228 QAE393228 QKA393228 QTW393228 RDS393228 RNO393228 RXK393228 SHG393228 SRC393228 TAY393228 TKU393228 TUQ393228 UEM393228 UOI393228 UYE393228 VIA393228 VRW393228 WBS393228 WLO393228 WVK393228 C458764 IY458764 SU458764 ACQ458764 AMM458764 AWI458764 BGE458764 BQA458764 BZW458764 CJS458764 CTO458764 DDK458764 DNG458764 DXC458764 EGY458764 EQU458764 FAQ458764 FKM458764 FUI458764 GEE458764 GOA458764 GXW458764 HHS458764 HRO458764 IBK458764 ILG458764 IVC458764 JEY458764 JOU458764 JYQ458764 KIM458764 KSI458764 LCE458764 LMA458764 LVW458764 MFS458764 MPO458764 MZK458764 NJG458764 NTC458764 OCY458764 OMU458764 OWQ458764 PGM458764 PQI458764 QAE458764 QKA458764 QTW458764 RDS458764 RNO458764 RXK458764 SHG458764 SRC458764 TAY458764 TKU458764 TUQ458764 UEM458764 UOI458764 UYE458764 VIA458764 VRW458764 WBS458764 WLO458764 WVK458764 C524300 IY524300 SU524300 ACQ524300 AMM524300 AWI524300 BGE524300 BQA524300 BZW524300 CJS524300 CTO524300 DDK524300 DNG524300 DXC524300 EGY524300 EQU524300 FAQ524300 FKM524300 FUI524300 GEE524300 GOA524300 GXW524300 HHS524300 HRO524300 IBK524300 ILG524300 IVC524300 JEY524300 JOU524300 JYQ524300 KIM524300 KSI524300 LCE524300 LMA524300 LVW524300 MFS524300 MPO524300 MZK524300 NJG524300 NTC524300 OCY524300 OMU524300 OWQ524300 PGM524300 PQI524300 QAE524300 QKA524300 QTW524300 RDS524300 RNO524300 RXK524300 SHG524300 SRC524300 TAY524300 TKU524300 TUQ524300 UEM524300 UOI524300 UYE524300 VIA524300 VRW524300 WBS524300 WLO524300 WVK524300 C589836 IY589836 SU589836 ACQ589836 AMM589836 AWI589836 BGE589836 BQA589836 BZW589836 CJS589836 CTO589836 DDK589836 DNG589836 DXC589836 EGY589836 EQU589836 FAQ589836 FKM589836 FUI589836 GEE589836 GOA589836 GXW589836 HHS589836 HRO589836 IBK589836 ILG589836 IVC589836 JEY589836 JOU589836 JYQ589836 KIM589836 KSI589836 LCE589836 LMA589836 LVW589836 MFS589836 MPO589836 MZK589836 NJG589836 NTC589836 OCY589836 OMU589836 OWQ589836 PGM589836 PQI589836 QAE589836 QKA589836 QTW589836 RDS589836 RNO589836 RXK589836 SHG589836 SRC589836 TAY589836 TKU589836 TUQ589836 UEM589836 UOI589836 UYE589836 VIA589836 VRW589836 WBS589836 WLO589836 WVK589836 C655372 IY655372 SU655372 ACQ655372 AMM655372 AWI655372 BGE655372 BQA655372 BZW655372 CJS655372 CTO655372 DDK655372 DNG655372 DXC655372 EGY655372 EQU655372 FAQ655372 FKM655372 FUI655372 GEE655372 GOA655372 GXW655372 HHS655372 HRO655372 IBK655372 ILG655372 IVC655372 JEY655372 JOU655372 JYQ655372 KIM655372 KSI655372 LCE655372 LMA655372 LVW655372 MFS655372 MPO655372 MZK655372 NJG655372 NTC655372 OCY655372 OMU655372 OWQ655372 PGM655372 PQI655372 QAE655372 QKA655372 QTW655372 RDS655372 RNO655372 RXK655372 SHG655372 SRC655372 TAY655372 TKU655372 TUQ655372 UEM655372 UOI655372 UYE655372 VIA655372 VRW655372 WBS655372 WLO655372 WVK655372 C720908 IY720908 SU720908 ACQ720908 AMM720908 AWI720908 BGE720908 BQA720908 BZW720908 CJS720908 CTO720908 DDK720908 DNG720908 DXC720908 EGY720908 EQU720908 FAQ720908 FKM720908 FUI720908 GEE720908 GOA720908 GXW720908 HHS720908 HRO720908 IBK720908 ILG720908 IVC720908 JEY720908 JOU720908 JYQ720908 KIM720908 KSI720908 LCE720908 LMA720908 LVW720908 MFS720908 MPO720908 MZK720908 NJG720908 NTC720908 OCY720908 OMU720908 OWQ720908 PGM720908 PQI720908 QAE720908 QKA720908 QTW720908 RDS720908 RNO720908 RXK720908 SHG720908 SRC720908 TAY720908 TKU720908 TUQ720908 UEM720908 UOI720908 UYE720908 VIA720908 VRW720908 WBS720908 WLO720908 WVK720908 C786444 IY786444 SU786444 ACQ786444 AMM786444 AWI786444 BGE786444 BQA786444 BZW786444 CJS786444 CTO786444 DDK786444 DNG786444 DXC786444 EGY786444 EQU786444 FAQ786444 FKM786444 FUI786444 GEE786444 GOA786444 GXW786444 HHS786444 HRO786444 IBK786444 ILG786444 IVC786444 JEY786444 JOU786444 JYQ786444 KIM786444 KSI786444 LCE786444 LMA786444 LVW786444 MFS786444 MPO786444 MZK786444 NJG786444 NTC786444 OCY786444 OMU786444 OWQ786444 PGM786444 PQI786444 QAE786444 QKA786444 QTW786444 RDS786444 RNO786444 RXK786444 SHG786444 SRC786444 TAY786444 TKU786444 TUQ786444 UEM786444 UOI786444 UYE786444 VIA786444 VRW786444 WBS786444 WLO786444 WVK786444 C851980 IY851980 SU851980 ACQ851980 AMM851980 AWI851980 BGE851980 BQA851980 BZW851980 CJS851980 CTO851980 DDK851980 DNG851980 DXC851980 EGY851980 EQU851980 FAQ851980 FKM851980 FUI851980 GEE851980 GOA851980 GXW851980 HHS851980 HRO851980 IBK851980 ILG851980 IVC851980 JEY851980 JOU851980 JYQ851980 KIM851980 KSI851980 LCE851980 LMA851980 LVW851980 MFS851980 MPO851980 MZK851980 NJG851980 NTC851980 OCY851980 OMU851980 OWQ851980 PGM851980 PQI851980 QAE851980 QKA851980 QTW851980 RDS851980 RNO851980 RXK851980 SHG851980 SRC851980 TAY851980 TKU851980 TUQ851980 UEM851980 UOI851980 UYE851980 VIA851980 VRW851980 WBS851980 WLO851980 WVK851980 C917516 IY917516 SU917516 ACQ917516 AMM917516 AWI917516 BGE917516 BQA917516 BZW917516 CJS917516 CTO917516 DDK917516 DNG917516 DXC917516 EGY917516 EQU917516 FAQ917516 FKM917516 FUI917516 GEE917516 GOA917516 GXW917516 HHS917516 HRO917516 IBK917516 ILG917516 IVC917516 JEY917516 JOU917516 JYQ917516 KIM917516 KSI917516 LCE917516 LMA917516 LVW917516 MFS917516 MPO917516 MZK917516 NJG917516 NTC917516 OCY917516 OMU917516 OWQ917516 PGM917516 PQI917516 QAE917516 QKA917516 QTW917516 RDS917516 RNO917516 RXK917516 SHG917516 SRC917516 TAY917516 TKU917516 TUQ917516 UEM917516 UOI917516 UYE917516 VIA917516 VRW917516 WBS917516 WLO917516 WVK917516 C983052 IY983052 SU983052 ACQ983052 AMM983052 AWI983052 BGE983052 BQA983052 BZW983052 CJS983052 CTO983052 DDK983052 DNG983052 DXC983052 EGY983052 EQU983052 FAQ983052 FKM983052 FUI983052 GEE983052 GOA983052 GXW983052 HHS983052 HRO983052 IBK983052 ILG983052 IVC983052 JEY983052 JOU983052 JYQ983052 KIM983052 KSI983052 LCE983052 LMA983052 LVW983052 MFS983052 MPO983052 MZK983052 NJG983052 NTC983052 OCY983052 OMU983052 OWQ983052 PGM983052 PQI983052 QAE983052 QKA983052 QTW983052 RDS983052 RNO983052 RXK983052 SHG983052 SRC983052 TAY983052 TKU983052 TUQ983052 UEM983052 UOI983052 UYE983052 VIA983052 VRW983052 WBS983052 WLO983052 WVK983052 C121" xr:uid="{C9920479-8436-42DF-8716-BB9C65FFB356}"/>
    <dataValidation allowBlank="1" showInputMessage="1" showErrorMessage="1" prompt="Enter Number of Hours worked Per week" sqref="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G120" xr:uid="{556D45E7-7CD5-461C-8090-58639062531D}"/>
    <dataValidation allowBlank="1" showInputMessage="1" showErrorMessage="1" prompt="Enter GMAC Loan Number" sqref="J6:K6 JF6:JG6 TB6:TC6 ACX6:ACY6 AMT6:AMU6 AWP6:AWQ6 BGL6:BGM6 BQH6:BQI6 CAD6:CAE6 CJZ6:CKA6 CTV6:CTW6 DDR6:DDS6 DNN6:DNO6 DXJ6:DXK6 EHF6:EHG6 ERB6:ERC6 FAX6:FAY6 FKT6:FKU6 FUP6:FUQ6 GEL6:GEM6 GOH6:GOI6 GYD6:GYE6 HHZ6:HIA6 HRV6:HRW6 IBR6:IBS6 ILN6:ILO6 IVJ6:IVK6 JFF6:JFG6 JPB6:JPC6 JYX6:JYY6 KIT6:KIU6 KSP6:KSQ6 LCL6:LCM6 LMH6:LMI6 LWD6:LWE6 MFZ6:MGA6 MPV6:MPW6 MZR6:MZS6 NJN6:NJO6 NTJ6:NTK6 ODF6:ODG6 ONB6:ONC6 OWX6:OWY6 PGT6:PGU6 PQP6:PQQ6 QAL6:QAM6 QKH6:QKI6 QUD6:QUE6 RDZ6:REA6 RNV6:RNW6 RXR6:RXS6 SHN6:SHO6 SRJ6:SRK6 TBF6:TBG6 TLB6:TLC6 TUX6:TUY6 UET6:UEU6 UOP6:UOQ6 UYL6:UYM6 VIH6:VII6 VSD6:VSE6 WBZ6:WCA6 WLV6:WLW6 WVR6:WVS6 J65542:K65542 JF65542:JG65542 TB65542:TC65542 ACX65542:ACY65542 AMT65542:AMU65542 AWP65542:AWQ65542 BGL65542:BGM65542 BQH65542:BQI65542 CAD65542:CAE65542 CJZ65542:CKA65542 CTV65542:CTW65542 DDR65542:DDS65542 DNN65542:DNO65542 DXJ65542:DXK65542 EHF65542:EHG65542 ERB65542:ERC65542 FAX65542:FAY65542 FKT65542:FKU65542 FUP65542:FUQ65542 GEL65542:GEM65542 GOH65542:GOI65542 GYD65542:GYE65542 HHZ65542:HIA65542 HRV65542:HRW65542 IBR65542:IBS65542 ILN65542:ILO65542 IVJ65542:IVK65542 JFF65542:JFG65542 JPB65542:JPC65542 JYX65542:JYY65542 KIT65542:KIU65542 KSP65542:KSQ65542 LCL65542:LCM65542 LMH65542:LMI65542 LWD65542:LWE65542 MFZ65542:MGA65542 MPV65542:MPW65542 MZR65542:MZS65542 NJN65542:NJO65542 NTJ65542:NTK65542 ODF65542:ODG65542 ONB65542:ONC65542 OWX65542:OWY65542 PGT65542:PGU65542 PQP65542:PQQ65542 QAL65542:QAM65542 QKH65542:QKI65542 QUD65542:QUE65542 RDZ65542:REA65542 RNV65542:RNW65542 RXR65542:RXS65542 SHN65542:SHO65542 SRJ65542:SRK65542 TBF65542:TBG65542 TLB65542:TLC65542 TUX65542:TUY65542 UET65542:UEU65542 UOP65542:UOQ65542 UYL65542:UYM65542 VIH65542:VII65542 VSD65542:VSE65542 WBZ65542:WCA65542 WLV65542:WLW65542 WVR65542:WVS65542 J131078:K131078 JF131078:JG131078 TB131078:TC131078 ACX131078:ACY131078 AMT131078:AMU131078 AWP131078:AWQ131078 BGL131078:BGM131078 BQH131078:BQI131078 CAD131078:CAE131078 CJZ131078:CKA131078 CTV131078:CTW131078 DDR131078:DDS131078 DNN131078:DNO131078 DXJ131078:DXK131078 EHF131078:EHG131078 ERB131078:ERC131078 FAX131078:FAY131078 FKT131078:FKU131078 FUP131078:FUQ131078 GEL131078:GEM131078 GOH131078:GOI131078 GYD131078:GYE131078 HHZ131078:HIA131078 HRV131078:HRW131078 IBR131078:IBS131078 ILN131078:ILO131078 IVJ131078:IVK131078 JFF131078:JFG131078 JPB131078:JPC131078 JYX131078:JYY131078 KIT131078:KIU131078 KSP131078:KSQ131078 LCL131078:LCM131078 LMH131078:LMI131078 LWD131078:LWE131078 MFZ131078:MGA131078 MPV131078:MPW131078 MZR131078:MZS131078 NJN131078:NJO131078 NTJ131078:NTK131078 ODF131078:ODG131078 ONB131078:ONC131078 OWX131078:OWY131078 PGT131078:PGU131078 PQP131078:PQQ131078 QAL131078:QAM131078 QKH131078:QKI131078 QUD131078:QUE131078 RDZ131078:REA131078 RNV131078:RNW131078 RXR131078:RXS131078 SHN131078:SHO131078 SRJ131078:SRK131078 TBF131078:TBG131078 TLB131078:TLC131078 TUX131078:TUY131078 UET131078:UEU131078 UOP131078:UOQ131078 UYL131078:UYM131078 VIH131078:VII131078 VSD131078:VSE131078 WBZ131078:WCA131078 WLV131078:WLW131078 WVR131078:WVS131078 J196614:K196614 JF196614:JG196614 TB196614:TC196614 ACX196614:ACY196614 AMT196614:AMU196614 AWP196614:AWQ196614 BGL196614:BGM196614 BQH196614:BQI196614 CAD196614:CAE196614 CJZ196614:CKA196614 CTV196614:CTW196614 DDR196614:DDS196614 DNN196614:DNO196614 DXJ196614:DXK196614 EHF196614:EHG196614 ERB196614:ERC196614 FAX196614:FAY196614 FKT196614:FKU196614 FUP196614:FUQ196614 GEL196614:GEM196614 GOH196614:GOI196614 GYD196614:GYE196614 HHZ196614:HIA196614 HRV196614:HRW196614 IBR196614:IBS196614 ILN196614:ILO196614 IVJ196614:IVK196614 JFF196614:JFG196614 JPB196614:JPC196614 JYX196614:JYY196614 KIT196614:KIU196614 KSP196614:KSQ196614 LCL196614:LCM196614 LMH196614:LMI196614 LWD196614:LWE196614 MFZ196614:MGA196614 MPV196614:MPW196614 MZR196614:MZS196614 NJN196614:NJO196614 NTJ196614:NTK196614 ODF196614:ODG196614 ONB196614:ONC196614 OWX196614:OWY196614 PGT196614:PGU196614 PQP196614:PQQ196614 QAL196614:QAM196614 QKH196614:QKI196614 QUD196614:QUE196614 RDZ196614:REA196614 RNV196614:RNW196614 RXR196614:RXS196614 SHN196614:SHO196614 SRJ196614:SRK196614 TBF196614:TBG196614 TLB196614:TLC196614 TUX196614:TUY196614 UET196614:UEU196614 UOP196614:UOQ196614 UYL196614:UYM196614 VIH196614:VII196614 VSD196614:VSE196614 WBZ196614:WCA196614 WLV196614:WLW196614 WVR196614:WVS196614 J262150:K262150 JF262150:JG262150 TB262150:TC262150 ACX262150:ACY262150 AMT262150:AMU262150 AWP262150:AWQ262150 BGL262150:BGM262150 BQH262150:BQI262150 CAD262150:CAE262150 CJZ262150:CKA262150 CTV262150:CTW262150 DDR262150:DDS262150 DNN262150:DNO262150 DXJ262150:DXK262150 EHF262150:EHG262150 ERB262150:ERC262150 FAX262150:FAY262150 FKT262150:FKU262150 FUP262150:FUQ262150 GEL262150:GEM262150 GOH262150:GOI262150 GYD262150:GYE262150 HHZ262150:HIA262150 HRV262150:HRW262150 IBR262150:IBS262150 ILN262150:ILO262150 IVJ262150:IVK262150 JFF262150:JFG262150 JPB262150:JPC262150 JYX262150:JYY262150 KIT262150:KIU262150 KSP262150:KSQ262150 LCL262150:LCM262150 LMH262150:LMI262150 LWD262150:LWE262150 MFZ262150:MGA262150 MPV262150:MPW262150 MZR262150:MZS262150 NJN262150:NJO262150 NTJ262150:NTK262150 ODF262150:ODG262150 ONB262150:ONC262150 OWX262150:OWY262150 PGT262150:PGU262150 PQP262150:PQQ262150 QAL262150:QAM262150 QKH262150:QKI262150 QUD262150:QUE262150 RDZ262150:REA262150 RNV262150:RNW262150 RXR262150:RXS262150 SHN262150:SHO262150 SRJ262150:SRK262150 TBF262150:TBG262150 TLB262150:TLC262150 TUX262150:TUY262150 UET262150:UEU262150 UOP262150:UOQ262150 UYL262150:UYM262150 VIH262150:VII262150 VSD262150:VSE262150 WBZ262150:WCA262150 WLV262150:WLW262150 WVR262150:WVS262150 J327686:K327686 JF327686:JG327686 TB327686:TC327686 ACX327686:ACY327686 AMT327686:AMU327686 AWP327686:AWQ327686 BGL327686:BGM327686 BQH327686:BQI327686 CAD327686:CAE327686 CJZ327686:CKA327686 CTV327686:CTW327686 DDR327686:DDS327686 DNN327686:DNO327686 DXJ327686:DXK327686 EHF327686:EHG327686 ERB327686:ERC327686 FAX327686:FAY327686 FKT327686:FKU327686 FUP327686:FUQ327686 GEL327686:GEM327686 GOH327686:GOI327686 GYD327686:GYE327686 HHZ327686:HIA327686 HRV327686:HRW327686 IBR327686:IBS327686 ILN327686:ILO327686 IVJ327686:IVK327686 JFF327686:JFG327686 JPB327686:JPC327686 JYX327686:JYY327686 KIT327686:KIU327686 KSP327686:KSQ327686 LCL327686:LCM327686 LMH327686:LMI327686 LWD327686:LWE327686 MFZ327686:MGA327686 MPV327686:MPW327686 MZR327686:MZS327686 NJN327686:NJO327686 NTJ327686:NTK327686 ODF327686:ODG327686 ONB327686:ONC327686 OWX327686:OWY327686 PGT327686:PGU327686 PQP327686:PQQ327686 QAL327686:QAM327686 QKH327686:QKI327686 QUD327686:QUE327686 RDZ327686:REA327686 RNV327686:RNW327686 RXR327686:RXS327686 SHN327686:SHO327686 SRJ327686:SRK327686 TBF327686:TBG327686 TLB327686:TLC327686 TUX327686:TUY327686 UET327686:UEU327686 UOP327686:UOQ327686 UYL327686:UYM327686 VIH327686:VII327686 VSD327686:VSE327686 WBZ327686:WCA327686 WLV327686:WLW327686 WVR327686:WVS327686 J393222:K393222 JF393222:JG393222 TB393222:TC393222 ACX393222:ACY393222 AMT393222:AMU393222 AWP393222:AWQ393222 BGL393222:BGM393222 BQH393222:BQI393222 CAD393222:CAE393222 CJZ393222:CKA393222 CTV393222:CTW393222 DDR393222:DDS393222 DNN393222:DNO393222 DXJ393222:DXK393222 EHF393222:EHG393222 ERB393222:ERC393222 FAX393222:FAY393222 FKT393222:FKU393222 FUP393222:FUQ393222 GEL393222:GEM393222 GOH393222:GOI393222 GYD393222:GYE393222 HHZ393222:HIA393222 HRV393222:HRW393222 IBR393222:IBS393222 ILN393222:ILO393222 IVJ393222:IVK393222 JFF393222:JFG393222 JPB393222:JPC393222 JYX393222:JYY393222 KIT393222:KIU393222 KSP393222:KSQ393222 LCL393222:LCM393222 LMH393222:LMI393222 LWD393222:LWE393222 MFZ393222:MGA393222 MPV393222:MPW393222 MZR393222:MZS393222 NJN393222:NJO393222 NTJ393222:NTK393222 ODF393222:ODG393222 ONB393222:ONC393222 OWX393222:OWY393222 PGT393222:PGU393222 PQP393222:PQQ393222 QAL393222:QAM393222 QKH393222:QKI393222 QUD393222:QUE393222 RDZ393222:REA393222 RNV393222:RNW393222 RXR393222:RXS393222 SHN393222:SHO393222 SRJ393222:SRK393222 TBF393222:TBG393222 TLB393222:TLC393222 TUX393222:TUY393222 UET393222:UEU393222 UOP393222:UOQ393222 UYL393222:UYM393222 VIH393222:VII393222 VSD393222:VSE393222 WBZ393222:WCA393222 WLV393222:WLW393222 WVR393222:WVS393222 J458758:K458758 JF458758:JG458758 TB458758:TC458758 ACX458758:ACY458758 AMT458758:AMU458758 AWP458758:AWQ458758 BGL458758:BGM458758 BQH458758:BQI458758 CAD458758:CAE458758 CJZ458758:CKA458758 CTV458758:CTW458758 DDR458758:DDS458758 DNN458758:DNO458758 DXJ458758:DXK458758 EHF458758:EHG458758 ERB458758:ERC458758 FAX458758:FAY458758 FKT458758:FKU458758 FUP458758:FUQ458758 GEL458758:GEM458758 GOH458758:GOI458758 GYD458758:GYE458758 HHZ458758:HIA458758 HRV458758:HRW458758 IBR458758:IBS458758 ILN458758:ILO458758 IVJ458758:IVK458758 JFF458758:JFG458758 JPB458758:JPC458758 JYX458758:JYY458758 KIT458758:KIU458758 KSP458758:KSQ458758 LCL458758:LCM458758 LMH458758:LMI458758 LWD458758:LWE458758 MFZ458758:MGA458758 MPV458758:MPW458758 MZR458758:MZS458758 NJN458758:NJO458758 NTJ458758:NTK458758 ODF458758:ODG458758 ONB458758:ONC458758 OWX458758:OWY458758 PGT458758:PGU458758 PQP458758:PQQ458758 QAL458758:QAM458758 QKH458758:QKI458758 QUD458758:QUE458758 RDZ458758:REA458758 RNV458758:RNW458758 RXR458758:RXS458758 SHN458758:SHO458758 SRJ458758:SRK458758 TBF458758:TBG458758 TLB458758:TLC458758 TUX458758:TUY458758 UET458758:UEU458758 UOP458758:UOQ458758 UYL458758:UYM458758 VIH458758:VII458758 VSD458758:VSE458758 WBZ458758:WCA458758 WLV458758:WLW458758 WVR458758:WVS458758 J524294:K524294 JF524294:JG524294 TB524294:TC524294 ACX524294:ACY524294 AMT524294:AMU524294 AWP524294:AWQ524294 BGL524294:BGM524294 BQH524294:BQI524294 CAD524294:CAE524294 CJZ524294:CKA524294 CTV524294:CTW524294 DDR524294:DDS524294 DNN524294:DNO524294 DXJ524294:DXK524294 EHF524294:EHG524294 ERB524294:ERC524294 FAX524294:FAY524294 FKT524294:FKU524294 FUP524294:FUQ524294 GEL524294:GEM524294 GOH524294:GOI524294 GYD524294:GYE524294 HHZ524294:HIA524294 HRV524294:HRW524294 IBR524294:IBS524294 ILN524294:ILO524294 IVJ524294:IVK524294 JFF524294:JFG524294 JPB524294:JPC524294 JYX524294:JYY524294 KIT524294:KIU524294 KSP524294:KSQ524294 LCL524294:LCM524294 LMH524294:LMI524294 LWD524294:LWE524294 MFZ524294:MGA524294 MPV524294:MPW524294 MZR524294:MZS524294 NJN524294:NJO524294 NTJ524294:NTK524294 ODF524294:ODG524294 ONB524294:ONC524294 OWX524294:OWY524294 PGT524294:PGU524294 PQP524294:PQQ524294 QAL524294:QAM524294 QKH524294:QKI524294 QUD524294:QUE524294 RDZ524294:REA524294 RNV524294:RNW524294 RXR524294:RXS524294 SHN524294:SHO524294 SRJ524294:SRK524294 TBF524294:TBG524294 TLB524294:TLC524294 TUX524294:TUY524294 UET524294:UEU524294 UOP524294:UOQ524294 UYL524294:UYM524294 VIH524294:VII524294 VSD524294:VSE524294 WBZ524294:WCA524294 WLV524294:WLW524294 WVR524294:WVS524294 J589830:K589830 JF589830:JG589830 TB589830:TC589830 ACX589830:ACY589830 AMT589830:AMU589830 AWP589830:AWQ589830 BGL589830:BGM589830 BQH589830:BQI589830 CAD589830:CAE589830 CJZ589830:CKA589830 CTV589830:CTW589830 DDR589830:DDS589830 DNN589830:DNO589830 DXJ589830:DXK589830 EHF589830:EHG589830 ERB589830:ERC589830 FAX589830:FAY589830 FKT589830:FKU589830 FUP589830:FUQ589830 GEL589830:GEM589830 GOH589830:GOI589830 GYD589830:GYE589830 HHZ589830:HIA589830 HRV589830:HRW589830 IBR589830:IBS589830 ILN589830:ILO589830 IVJ589830:IVK589830 JFF589830:JFG589830 JPB589830:JPC589830 JYX589830:JYY589830 KIT589830:KIU589830 KSP589830:KSQ589830 LCL589830:LCM589830 LMH589830:LMI589830 LWD589830:LWE589830 MFZ589830:MGA589830 MPV589830:MPW589830 MZR589830:MZS589830 NJN589830:NJO589830 NTJ589830:NTK589830 ODF589830:ODG589830 ONB589830:ONC589830 OWX589830:OWY589830 PGT589830:PGU589830 PQP589830:PQQ589830 QAL589830:QAM589830 QKH589830:QKI589830 QUD589830:QUE589830 RDZ589830:REA589830 RNV589830:RNW589830 RXR589830:RXS589830 SHN589830:SHO589830 SRJ589830:SRK589830 TBF589830:TBG589830 TLB589830:TLC589830 TUX589830:TUY589830 UET589830:UEU589830 UOP589830:UOQ589830 UYL589830:UYM589830 VIH589830:VII589830 VSD589830:VSE589830 WBZ589830:WCA589830 WLV589830:WLW589830 WVR589830:WVS589830 J655366:K655366 JF655366:JG655366 TB655366:TC655366 ACX655366:ACY655366 AMT655366:AMU655366 AWP655366:AWQ655366 BGL655366:BGM655366 BQH655366:BQI655366 CAD655366:CAE655366 CJZ655366:CKA655366 CTV655366:CTW655366 DDR655366:DDS655366 DNN655366:DNO655366 DXJ655366:DXK655366 EHF655366:EHG655366 ERB655366:ERC655366 FAX655366:FAY655366 FKT655366:FKU655366 FUP655366:FUQ655366 GEL655366:GEM655366 GOH655366:GOI655366 GYD655366:GYE655366 HHZ655366:HIA655366 HRV655366:HRW655366 IBR655366:IBS655366 ILN655366:ILO655366 IVJ655366:IVK655366 JFF655366:JFG655366 JPB655366:JPC655366 JYX655366:JYY655366 KIT655366:KIU655366 KSP655366:KSQ655366 LCL655366:LCM655366 LMH655366:LMI655366 LWD655366:LWE655366 MFZ655366:MGA655366 MPV655366:MPW655366 MZR655366:MZS655366 NJN655366:NJO655366 NTJ655366:NTK655366 ODF655366:ODG655366 ONB655366:ONC655366 OWX655366:OWY655366 PGT655366:PGU655366 PQP655366:PQQ655366 QAL655366:QAM655366 QKH655366:QKI655366 QUD655366:QUE655366 RDZ655366:REA655366 RNV655366:RNW655366 RXR655366:RXS655366 SHN655366:SHO655366 SRJ655366:SRK655366 TBF655366:TBG655366 TLB655366:TLC655366 TUX655366:TUY655366 UET655366:UEU655366 UOP655366:UOQ655366 UYL655366:UYM655366 VIH655366:VII655366 VSD655366:VSE655366 WBZ655366:WCA655366 WLV655366:WLW655366 WVR655366:WVS655366 J720902:K720902 JF720902:JG720902 TB720902:TC720902 ACX720902:ACY720902 AMT720902:AMU720902 AWP720902:AWQ720902 BGL720902:BGM720902 BQH720902:BQI720902 CAD720902:CAE720902 CJZ720902:CKA720902 CTV720902:CTW720902 DDR720902:DDS720902 DNN720902:DNO720902 DXJ720902:DXK720902 EHF720902:EHG720902 ERB720902:ERC720902 FAX720902:FAY720902 FKT720902:FKU720902 FUP720902:FUQ720902 GEL720902:GEM720902 GOH720902:GOI720902 GYD720902:GYE720902 HHZ720902:HIA720902 HRV720902:HRW720902 IBR720902:IBS720902 ILN720902:ILO720902 IVJ720902:IVK720902 JFF720902:JFG720902 JPB720902:JPC720902 JYX720902:JYY720902 KIT720902:KIU720902 KSP720902:KSQ720902 LCL720902:LCM720902 LMH720902:LMI720902 LWD720902:LWE720902 MFZ720902:MGA720902 MPV720902:MPW720902 MZR720902:MZS720902 NJN720902:NJO720902 NTJ720902:NTK720902 ODF720902:ODG720902 ONB720902:ONC720902 OWX720902:OWY720902 PGT720902:PGU720902 PQP720902:PQQ720902 QAL720902:QAM720902 QKH720902:QKI720902 QUD720902:QUE720902 RDZ720902:REA720902 RNV720902:RNW720902 RXR720902:RXS720902 SHN720902:SHO720902 SRJ720902:SRK720902 TBF720902:TBG720902 TLB720902:TLC720902 TUX720902:TUY720902 UET720902:UEU720902 UOP720902:UOQ720902 UYL720902:UYM720902 VIH720902:VII720902 VSD720902:VSE720902 WBZ720902:WCA720902 WLV720902:WLW720902 WVR720902:WVS720902 J786438:K786438 JF786438:JG786438 TB786438:TC786438 ACX786438:ACY786438 AMT786438:AMU786438 AWP786438:AWQ786438 BGL786438:BGM786438 BQH786438:BQI786438 CAD786438:CAE786438 CJZ786438:CKA786438 CTV786438:CTW786438 DDR786438:DDS786438 DNN786438:DNO786438 DXJ786438:DXK786438 EHF786438:EHG786438 ERB786438:ERC786438 FAX786438:FAY786438 FKT786438:FKU786438 FUP786438:FUQ786438 GEL786438:GEM786438 GOH786438:GOI786438 GYD786438:GYE786438 HHZ786438:HIA786438 HRV786438:HRW786438 IBR786438:IBS786438 ILN786438:ILO786438 IVJ786438:IVK786438 JFF786438:JFG786438 JPB786438:JPC786438 JYX786438:JYY786438 KIT786438:KIU786438 KSP786438:KSQ786438 LCL786438:LCM786438 LMH786438:LMI786438 LWD786438:LWE786438 MFZ786438:MGA786438 MPV786438:MPW786438 MZR786438:MZS786438 NJN786438:NJO786438 NTJ786438:NTK786438 ODF786438:ODG786438 ONB786438:ONC786438 OWX786438:OWY786438 PGT786438:PGU786438 PQP786438:PQQ786438 QAL786438:QAM786438 QKH786438:QKI786438 QUD786438:QUE786438 RDZ786438:REA786438 RNV786438:RNW786438 RXR786438:RXS786438 SHN786438:SHO786438 SRJ786438:SRK786438 TBF786438:TBG786438 TLB786438:TLC786438 TUX786438:TUY786438 UET786438:UEU786438 UOP786438:UOQ786438 UYL786438:UYM786438 VIH786438:VII786438 VSD786438:VSE786438 WBZ786438:WCA786438 WLV786438:WLW786438 WVR786438:WVS786438 J851974:K851974 JF851974:JG851974 TB851974:TC851974 ACX851974:ACY851974 AMT851974:AMU851974 AWP851974:AWQ851974 BGL851974:BGM851974 BQH851974:BQI851974 CAD851974:CAE851974 CJZ851974:CKA851974 CTV851974:CTW851974 DDR851974:DDS851974 DNN851974:DNO851974 DXJ851974:DXK851974 EHF851974:EHG851974 ERB851974:ERC851974 FAX851974:FAY851974 FKT851974:FKU851974 FUP851974:FUQ851974 GEL851974:GEM851974 GOH851974:GOI851974 GYD851974:GYE851974 HHZ851974:HIA851974 HRV851974:HRW851974 IBR851974:IBS851974 ILN851974:ILO851974 IVJ851974:IVK851974 JFF851974:JFG851974 JPB851974:JPC851974 JYX851974:JYY851974 KIT851974:KIU851974 KSP851974:KSQ851974 LCL851974:LCM851974 LMH851974:LMI851974 LWD851974:LWE851974 MFZ851974:MGA851974 MPV851974:MPW851974 MZR851974:MZS851974 NJN851974:NJO851974 NTJ851974:NTK851974 ODF851974:ODG851974 ONB851974:ONC851974 OWX851974:OWY851974 PGT851974:PGU851974 PQP851974:PQQ851974 QAL851974:QAM851974 QKH851974:QKI851974 QUD851974:QUE851974 RDZ851974:REA851974 RNV851974:RNW851974 RXR851974:RXS851974 SHN851974:SHO851974 SRJ851974:SRK851974 TBF851974:TBG851974 TLB851974:TLC851974 TUX851974:TUY851974 UET851974:UEU851974 UOP851974:UOQ851974 UYL851974:UYM851974 VIH851974:VII851974 VSD851974:VSE851974 WBZ851974:WCA851974 WLV851974:WLW851974 WVR851974:WVS851974 J917510:K917510 JF917510:JG917510 TB917510:TC917510 ACX917510:ACY917510 AMT917510:AMU917510 AWP917510:AWQ917510 BGL917510:BGM917510 BQH917510:BQI917510 CAD917510:CAE917510 CJZ917510:CKA917510 CTV917510:CTW917510 DDR917510:DDS917510 DNN917510:DNO917510 DXJ917510:DXK917510 EHF917510:EHG917510 ERB917510:ERC917510 FAX917510:FAY917510 FKT917510:FKU917510 FUP917510:FUQ917510 GEL917510:GEM917510 GOH917510:GOI917510 GYD917510:GYE917510 HHZ917510:HIA917510 HRV917510:HRW917510 IBR917510:IBS917510 ILN917510:ILO917510 IVJ917510:IVK917510 JFF917510:JFG917510 JPB917510:JPC917510 JYX917510:JYY917510 KIT917510:KIU917510 KSP917510:KSQ917510 LCL917510:LCM917510 LMH917510:LMI917510 LWD917510:LWE917510 MFZ917510:MGA917510 MPV917510:MPW917510 MZR917510:MZS917510 NJN917510:NJO917510 NTJ917510:NTK917510 ODF917510:ODG917510 ONB917510:ONC917510 OWX917510:OWY917510 PGT917510:PGU917510 PQP917510:PQQ917510 QAL917510:QAM917510 QKH917510:QKI917510 QUD917510:QUE917510 RDZ917510:REA917510 RNV917510:RNW917510 RXR917510:RXS917510 SHN917510:SHO917510 SRJ917510:SRK917510 TBF917510:TBG917510 TLB917510:TLC917510 TUX917510:TUY917510 UET917510:UEU917510 UOP917510:UOQ917510 UYL917510:UYM917510 VIH917510:VII917510 VSD917510:VSE917510 WBZ917510:WCA917510 WLV917510:WLW917510 WVR917510:WVS917510 J983046:K983046 JF983046:JG983046 TB983046:TC983046 ACX983046:ACY983046 AMT983046:AMU983046 AWP983046:AWQ983046 BGL983046:BGM983046 BQH983046:BQI983046 CAD983046:CAE983046 CJZ983046:CKA983046 CTV983046:CTW983046 DDR983046:DDS983046 DNN983046:DNO983046 DXJ983046:DXK983046 EHF983046:EHG983046 ERB983046:ERC983046 FAX983046:FAY983046 FKT983046:FKU983046 FUP983046:FUQ983046 GEL983046:GEM983046 GOH983046:GOI983046 GYD983046:GYE983046 HHZ983046:HIA983046 HRV983046:HRW983046 IBR983046:IBS983046 ILN983046:ILO983046 IVJ983046:IVK983046 JFF983046:JFG983046 JPB983046:JPC983046 JYX983046:JYY983046 KIT983046:KIU983046 KSP983046:KSQ983046 LCL983046:LCM983046 LMH983046:LMI983046 LWD983046:LWE983046 MFZ983046:MGA983046 MPV983046:MPW983046 MZR983046:MZS983046 NJN983046:NJO983046 NTJ983046:NTK983046 ODF983046:ODG983046 ONB983046:ONC983046 OWX983046:OWY983046 PGT983046:PGU983046 PQP983046:PQQ983046 QAL983046:QAM983046 QKH983046:QKI983046 QUD983046:QUE983046 RDZ983046:REA983046 RNV983046:RNW983046 RXR983046:RXS983046 SHN983046:SHO983046 SRJ983046:SRK983046 TBF983046:TBG983046 TLB983046:TLC983046 TUX983046:TUY983046 UET983046:UEU983046 UOP983046:UOQ983046 UYL983046:UYM983046 VIH983046:VII983046 VSD983046:VSE983046 WBZ983046:WCA983046 WLV983046:WLW983046 WVR983046:WVS983046 J115:K115" xr:uid="{812429C2-4331-4AD5-A800-3B2287788597}"/>
    <dataValidation allowBlank="1" showInputMessage="1" showErrorMessage="1" prompt="Enter the Hourly Pay Rate" sqref="C11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C120" xr:uid="{A7D5F5C9-F919-41A4-B002-B79CE2C43A61}"/>
    <dataValidation type="custom" allowBlank="1" showInputMessage="1" showErrorMessage="1" sqref="G57 G40 C3 J4:K4 E8 G31 G166 G149 C112 J113:K113 E117 G140" xr:uid="{256B949F-67D3-4BD5-9A4B-20A66EE969AC}">
      <formula1>"*"""""</formula1>
    </dataValidation>
    <dataValidation type="custom" allowBlank="1" showInputMessage="1" showErrorMessage="1" prompt="Enter the number of months reflected" sqref="G72 G181" xr:uid="{B6879B77-E5FD-4251-B945-B7B43D6C516C}">
      <formula1>"*"""""</formula1>
    </dataValidation>
  </dataValidations>
  <pageMargins left="0.7" right="0.7" top="0.75" bottom="0.7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6" r:id="rId5" name="Check Box 4">
              <controlPr defaultSize="0" autoFill="0" autoLine="0" autoPict="0">
                <anchor moveWithCells="1">
                  <from>
                    <xdr:col>1</xdr:col>
                    <xdr:colOff>933450</xdr:colOff>
                    <xdr:row>42</xdr:row>
                    <xdr:rowOff>133350</xdr:rowOff>
                  </from>
                  <to>
                    <xdr:col>13</xdr:col>
                    <xdr:colOff>304800</xdr:colOff>
                    <xdr:row>43</xdr:row>
                    <xdr:rowOff>152400</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1</xdr:col>
                    <xdr:colOff>933450</xdr:colOff>
                    <xdr:row>43</xdr:row>
                    <xdr:rowOff>152400</xdr:rowOff>
                  </from>
                  <to>
                    <xdr:col>13</xdr:col>
                    <xdr:colOff>304800</xdr:colOff>
                    <xdr:row>44</xdr:row>
                    <xdr:rowOff>171450</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1</xdr:col>
                    <xdr:colOff>933450</xdr:colOff>
                    <xdr:row>44</xdr:row>
                    <xdr:rowOff>142875</xdr:rowOff>
                  </from>
                  <to>
                    <xdr:col>13</xdr:col>
                    <xdr:colOff>304800</xdr:colOff>
                    <xdr:row>45</xdr:row>
                    <xdr:rowOff>161925</xdr:rowOff>
                  </to>
                </anchor>
              </controlPr>
            </control>
          </mc:Choice>
        </mc:AlternateContent>
        <mc:AlternateContent xmlns:mc="http://schemas.openxmlformats.org/markup-compatibility/2006">
          <mc:Choice Requires="x14">
            <control shapeId="3080" r:id="rId8" name="Check Box 8">
              <controlPr defaultSize="0" autoFill="0" autoLine="0" autoPict="0">
                <anchor moveWithCells="1">
                  <from>
                    <xdr:col>1</xdr:col>
                    <xdr:colOff>971550</xdr:colOff>
                    <xdr:row>60</xdr:row>
                    <xdr:rowOff>0</xdr:rowOff>
                  </from>
                  <to>
                    <xdr:col>13</xdr:col>
                    <xdr:colOff>304800</xdr:colOff>
                    <xdr:row>61</xdr:row>
                    <xdr:rowOff>19050</xdr:rowOff>
                  </to>
                </anchor>
              </controlPr>
            </control>
          </mc:Choice>
        </mc:AlternateContent>
        <mc:AlternateContent xmlns:mc="http://schemas.openxmlformats.org/markup-compatibility/2006">
          <mc:Choice Requires="x14">
            <control shapeId="3081" r:id="rId9" name="Check Box 9">
              <controlPr defaultSize="0" autoFill="0" autoLine="0" autoPict="0">
                <anchor moveWithCells="1">
                  <from>
                    <xdr:col>1</xdr:col>
                    <xdr:colOff>971550</xdr:colOff>
                    <xdr:row>60</xdr:row>
                    <xdr:rowOff>161925</xdr:rowOff>
                  </from>
                  <to>
                    <xdr:col>13</xdr:col>
                    <xdr:colOff>304800</xdr:colOff>
                    <xdr:row>61</xdr:row>
                    <xdr:rowOff>180975</xdr:rowOff>
                  </to>
                </anchor>
              </controlPr>
            </control>
          </mc:Choice>
        </mc:AlternateContent>
        <mc:AlternateContent xmlns:mc="http://schemas.openxmlformats.org/markup-compatibility/2006">
          <mc:Choice Requires="x14">
            <control shapeId="3082" r:id="rId10" name="Check Box 10">
              <controlPr defaultSize="0" autoFill="0" autoLine="0" autoPict="0">
                <anchor moveWithCells="1">
                  <from>
                    <xdr:col>1</xdr:col>
                    <xdr:colOff>971550</xdr:colOff>
                    <xdr:row>61</xdr:row>
                    <xdr:rowOff>152400</xdr:rowOff>
                  </from>
                  <to>
                    <xdr:col>13</xdr:col>
                    <xdr:colOff>304800</xdr:colOff>
                    <xdr:row>62</xdr:row>
                    <xdr:rowOff>171450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1</xdr:col>
                    <xdr:colOff>962025</xdr:colOff>
                    <xdr:row>74</xdr:row>
                    <xdr:rowOff>142875</xdr:rowOff>
                  </from>
                  <to>
                    <xdr:col>13</xdr:col>
                    <xdr:colOff>304800</xdr:colOff>
                    <xdr:row>75</xdr:row>
                    <xdr:rowOff>161925</xdr:rowOff>
                  </to>
                </anchor>
              </controlPr>
            </control>
          </mc:Choice>
        </mc:AlternateContent>
        <mc:AlternateContent xmlns:mc="http://schemas.openxmlformats.org/markup-compatibility/2006">
          <mc:Choice Requires="x14">
            <control shapeId="3084" r:id="rId12" name="Check Box 12">
              <controlPr defaultSize="0" autoFill="0" autoLine="0" autoPict="0">
                <anchor moveWithCells="1">
                  <from>
                    <xdr:col>1</xdr:col>
                    <xdr:colOff>962025</xdr:colOff>
                    <xdr:row>75</xdr:row>
                    <xdr:rowOff>133350</xdr:rowOff>
                  </from>
                  <to>
                    <xdr:col>13</xdr:col>
                    <xdr:colOff>304800</xdr:colOff>
                    <xdr:row>76</xdr:row>
                    <xdr:rowOff>152400</xdr:rowOff>
                  </to>
                </anchor>
              </controlPr>
            </control>
          </mc:Choice>
        </mc:AlternateContent>
        <mc:AlternateContent xmlns:mc="http://schemas.openxmlformats.org/markup-compatibility/2006">
          <mc:Choice Requires="x14">
            <control shapeId="3085" r:id="rId13" name="Check Box 13">
              <controlPr defaultSize="0" autoFill="0" autoLine="0" autoPict="0">
                <anchor moveWithCells="1">
                  <from>
                    <xdr:col>1</xdr:col>
                    <xdr:colOff>962025</xdr:colOff>
                    <xdr:row>76</xdr:row>
                    <xdr:rowOff>123825</xdr:rowOff>
                  </from>
                  <to>
                    <xdr:col>13</xdr:col>
                    <xdr:colOff>304800</xdr:colOff>
                    <xdr:row>77</xdr:row>
                    <xdr:rowOff>142875</xdr:rowOff>
                  </to>
                </anchor>
              </controlPr>
            </control>
          </mc:Choice>
        </mc:AlternateContent>
        <mc:AlternateContent xmlns:mc="http://schemas.openxmlformats.org/markup-compatibility/2006">
          <mc:Choice Requires="x14">
            <control shapeId="3093" r:id="rId14" name="Check Box 21">
              <controlPr defaultSize="0" autoFill="0" autoLine="0" autoPict="0">
                <anchor moveWithCells="1">
                  <from>
                    <xdr:col>5</xdr:col>
                    <xdr:colOff>361950</xdr:colOff>
                    <xdr:row>92</xdr:row>
                    <xdr:rowOff>133350</xdr:rowOff>
                  </from>
                  <to>
                    <xdr:col>13</xdr:col>
                    <xdr:colOff>304800</xdr:colOff>
                    <xdr:row>93</xdr:row>
                    <xdr:rowOff>152400</xdr:rowOff>
                  </to>
                </anchor>
              </controlPr>
            </control>
          </mc:Choice>
        </mc:AlternateContent>
        <mc:AlternateContent xmlns:mc="http://schemas.openxmlformats.org/markup-compatibility/2006">
          <mc:Choice Requires="x14">
            <control shapeId="3094" r:id="rId15" name="Check Box 22">
              <controlPr defaultSize="0" autoFill="0" autoLine="0" autoPict="0">
                <anchor moveWithCells="1">
                  <from>
                    <xdr:col>5</xdr:col>
                    <xdr:colOff>361950</xdr:colOff>
                    <xdr:row>93</xdr:row>
                    <xdr:rowOff>123825</xdr:rowOff>
                  </from>
                  <to>
                    <xdr:col>13</xdr:col>
                    <xdr:colOff>304800</xdr:colOff>
                    <xdr:row>94</xdr:row>
                    <xdr:rowOff>142875</xdr:rowOff>
                  </to>
                </anchor>
              </controlPr>
            </control>
          </mc:Choice>
        </mc:AlternateContent>
        <mc:AlternateContent xmlns:mc="http://schemas.openxmlformats.org/markup-compatibility/2006">
          <mc:Choice Requires="x14">
            <control shapeId="3095" r:id="rId16" name="Check Box 23">
              <controlPr defaultSize="0" autoFill="0" autoLine="0" autoPict="0">
                <anchor moveWithCells="1">
                  <from>
                    <xdr:col>1</xdr:col>
                    <xdr:colOff>1019175</xdr:colOff>
                    <xdr:row>83</xdr:row>
                    <xdr:rowOff>152400</xdr:rowOff>
                  </from>
                  <to>
                    <xdr:col>13</xdr:col>
                    <xdr:colOff>304800</xdr:colOff>
                    <xdr:row>84</xdr:row>
                    <xdr:rowOff>171450</xdr:rowOff>
                  </to>
                </anchor>
              </controlPr>
            </control>
          </mc:Choice>
        </mc:AlternateContent>
        <mc:AlternateContent xmlns:mc="http://schemas.openxmlformats.org/markup-compatibility/2006">
          <mc:Choice Requires="x14">
            <control shapeId="3096" r:id="rId17" name="Check Box 24">
              <controlPr defaultSize="0" autoFill="0" autoLine="0" autoPict="0">
                <anchor moveWithCells="1">
                  <from>
                    <xdr:col>1</xdr:col>
                    <xdr:colOff>1019175</xdr:colOff>
                    <xdr:row>84</xdr:row>
                    <xdr:rowOff>152400</xdr:rowOff>
                  </from>
                  <to>
                    <xdr:col>13</xdr:col>
                    <xdr:colOff>304800</xdr:colOff>
                    <xdr:row>85</xdr:row>
                    <xdr:rowOff>171450</xdr:rowOff>
                  </to>
                </anchor>
              </controlPr>
            </control>
          </mc:Choice>
        </mc:AlternateContent>
        <mc:AlternateContent xmlns:mc="http://schemas.openxmlformats.org/markup-compatibility/2006">
          <mc:Choice Requires="x14">
            <control shapeId="3097" r:id="rId18" name="Check Box 25">
              <controlPr locked="0" defaultSize="0" autoFill="0" autoLine="0" autoPict="0">
                <anchor moveWithCells="1">
                  <from>
                    <xdr:col>1</xdr:col>
                    <xdr:colOff>962025</xdr:colOff>
                    <xdr:row>124</xdr:row>
                    <xdr:rowOff>161925</xdr:rowOff>
                  </from>
                  <to>
                    <xdr:col>13</xdr:col>
                    <xdr:colOff>304800</xdr:colOff>
                    <xdr:row>125</xdr:row>
                    <xdr:rowOff>180975</xdr:rowOff>
                  </to>
                </anchor>
              </controlPr>
            </control>
          </mc:Choice>
        </mc:AlternateContent>
        <mc:AlternateContent xmlns:mc="http://schemas.openxmlformats.org/markup-compatibility/2006">
          <mc:Choice Requires="x14">
            <control shapeId="3098" r:id="rId19" name="Check Box 26">
              <controlPr locked="0" defaultSize="0" autoFill="0" autoLine="0" autoPict="0">
                <anchor moveWithCells="1">
                  <from>
                    <xdr:col>1</xdr:col>
                    <xdr:colOff>962025</xdr:colOff>
                    <xdr:row>125</xdr:row>
                    <xdr:rowOff>142875</xdr:rowOff>
                  </from>
                  <to>
                    <xdr:col>13</xdr:col>
                    <xdr:colOff>304800</xdr:colOff>
                    <xdr:row>126</xdr:row>
                    <xdr:rowOff>161925</xdr:rowOff>
                  </to>
                </anchor>
              </controlPr>
            </control>
          </mc:Choice>
        </mc:AlternateContent>
        <mc:AlternateContent xmlns:mc="http://schemas.openxmlformats.org/markup-compatibility/2006">
          <mc:Choice Requires="x14">
            <control shapeId="3099" r:id="rId20" name="Check Box 27">
              <controlPr locked="0" defaultSize="0" autoFill="0" autoLine="0" autoPict="0">
                <anchor moveWithCells="1">
                  <from>
                    <xdr:col>1</xdr:col>
                    <xdr:colOff>962025</xdr:colOff>
                    <xdr:row>126</xdr:row>
                    <xdr:rowOff>152400</xdr:rowOff>
                  </from>
                  <to>
                    <xdr:col>13</xdr:col>
                    <xdr:colOff>304800</xdr:colOff>
                    <xdr:row>127</xdr:row>
                    <xdr:rowOff>171450</xdr:rowOff>
                  </to>
                </anchor>
              </controlPr>
            </control>
          </mc:Choice>
        </mc:AlternateContent>
        <mc:AlternateContent xmlns:mc="http://schemas.openxmlformats.org/markup-compatibility/2006">
          <mc:Choice Requires="x14">
            <control shapeId="3100" r:id="rId21" name="Check Box 28">
              <controlPr defaultSize="0" autoFill="0" autoLine="0" autoPict="0">
                <anchor moveWithCells="1">
                  <from>
                    <xdr:col>1</xdr:col>
                    <xdr:colOff>933450</xdr:colOff>
                    <xdr:row>151</xdr:row>
                    <xdr:rowOff>133350</xdr:rowOff>
                  </from>
                  <to>
                    <xdr:col>13</xdr:col>
                    <xdr:colOff>304800</xdr:colOff>
                    <xdr:row>152</xdr:row>
                    <xdr:rowOff>152400</xdr:rowOff>
                  </to>
                </anchor>
              </controlPr>
            </control>
          </mc:Choice>
        </mc:AlternateContent>
        <mc:AlternateContent xmlns:mc="http://schemas.openxmlformats.org/markup-compatibility/2006">
          <mc:Choice Requires="x14">
            <control shapeId="3101" r:id="rId22" name="Check Box 29">
              <controlPr defaultSize="0" autoFill="0" autoLine="0" autoPict="0">
                <anchor moveWithCells="1">
                  <from>
                    <xdr:col>1</xdr:col>
                    <xdr:colOff>933450</xdr:colOff>
                    <xdr:row>152</xdr:row>
                    <xdr:rowOff>152400</xdr:rowOff>
                  </from>
                  <to>
                    <xdr:col>13</xdr:col>
                    <xdr:colOff>304800</xdr:colOff>
                    <xdr:row>153</xdr:row>
                    <xdr:rowOff>171450</xdr:rowOff>
                  </to>
                </anchor>
              </controlPr>
            </control>
          </mc:Choice>
        </mc:AlternateContent>
        <mc:AlternateContent xmlns:mc="http://schemas.openxmlformats.org/markup-compatibility/2006">
          <mc:Choice Requires="x14">
            <control shapeId="3102" r:id="rId23" name="Check Box 30">
              <controlPr defaultSize="0" autoFill="0" autoLine="0" autoPict="0">
                <anchor moveWithCells="1">
                  <from>
                    <xdr:col>1</xdr:col>
                    <xdr:colOff>933450</xdr:colOff>
                    <xdr:row>153</xdr:row>
                    <xdr:rowOff>142875</xdr:rowOff>
                  </from>
                  <to>
                    <xdr:col>13</xdr:col>
                    <xdr:colOff>304800</xdr:colOff>
                    <xdr:row>154</xdr:row>
                    <xdr:rowOff>161925</xdr:rowOff>
                  </to>
                </anchor>
              </controlPr>
            </control>
          </mc:Choice>
        </mc:AlternateContent>
        <mc:AlternateContent xmlns:mc="http://schemas.openxmlformats.org/markup-compatibility/2006">
          <mc:Choice Requires="x14">
            <control shapeId="3103" r:id="rId24" name="Check Box 31">
              <controlPr defaultSize="0" autoFill="0" autoLine="0" autoPict="0">
                <anchor moveWithCells="1">
                  <from>
                    <xdr:col>1</xdr:col>
                    <xdr:colOff>962025</xdr:colOff>
                    <xdr:row>123</xdr:row>
                    <xdr:rowOff>152400</xdr:rowOff>
                  </from>
                  <to>
                    <xdr:col>13</xdr:col>
                    <xdr:colOff>304800</xdr:colOff>
                    <xdr:row>124</xdr:row>
                    <xdr:rowOff>171450</xdr:rowOff>
                  </to>
                </anchor>
              </controlPr>
            </control>
          </mc:Choice>
        </mc:AlternateContent>
        <mc:AlternateContent xmlns:mc="http://schemas.openxmlformats.org/markup-compatibility/2006">
          <mc:Choice Requires="x14">
            <control shapeId="3104" r:id="rId25" name="Check Box 32">
              <controlPr defaultSize="0" autoFill="0" autoLine="0" autoPict="0">
                <anchor moveWithCells="1">
                  <from>
                    <xdr:col>1</xdr:col>
                    <xdr:colOff>971550</xdr:colOff>
                    <xdr:row>169</xdr:row>
                    <xdr:rowOff>0</xdr:rowOff>
                  </from>
                  <to>
                    <xdr:col>13</xdr:col>
                    <xdr:colOff>304800</xdr:colOff>
                    <xdr:row>170</xdr:row>
                    <xdr:rowOff>19050</xdr:rowOff>
                  </to>
                </anchor>
              </controlPr>
            </control>
          </mc:Choice>
        </mc:AlternateContent>
        <mc:AlternateContent xmlns:mc="http://schemas.openxmlformats.org/markup-compatibility/2006">
          <mc:Choice Requires="x14">
            <control shapeId="3105" r:id="rId26" name="Check Box 33">
              <controlPr defaultSize="0" autoFill="0" autoLine="0" autoPict="0">
                <anchor moveWithCells="1">
                  <from>
                    <xdr:col>1</xdr:col>
                    <xdr:colOff>971550</xdr:colOff>
                    <xdr:row>169</xdr:row>
                    <xdr:rowOff>161925</xdr:rowOff>
                  </from>
                  <to>
                    <xdr:col>13</xdr:col>
                    <xdr:colOff>304800</xdr:colOff>
                    <xdr:row>170</xdr:row>
                    <xdr:rowOff>180975</xdr:rowOff>
                  </to>
                </anchor>
              </controlPr>
            </control>
          </mc:Choice>
        </mc:AlternateContent>
        <mc:AlternateContent xmlns:mc="http://schemas.openxmlformats.org/markup-compatibility/2006">
          <mc:Choice Requires="x14">
            <control shapeId="3106" r:id="rId27" name="Check Box 34">
              <controlPr defaultSize="0" autoFill="0" autoLine="0" autoPict="0">
                <anchor moveWithCells="1">
                  <from>
                    <xdr:col>1</xdr:col>
                    <xdr:colOff>971550</xdr:colOff>
                    <xdr:row>170</xdr:row>
                    <xdr:rowOff>152400</xdr:rowOff>
                  </from>
                  <to>
                    <xdr:col>13</xdr:col>
                    <xdr:colOff>304800</xdr:colOff>
                    <xdr:row>171</xdr:row>
                    <xdr:rowOff>171450</xdr:rowOff>
                  </to>
                </anchor>
              </controlPr>
            </control>
          </mc:Choice>
        </mc:AlternateContent>
        <mc:AlternateContent xmlns:mc="http://schemas.openxmlformats.org/markup-compatibility/2006">
          <mc:Choice Requires="x14">
            <control shapeId="3107" r:id="rId28" name="Check Box 35">
              <controlPr defaultSize="0" autoFill="0" autoLine="0" autoPict="0">
                <anchor moveWithCells="1">
                  <from>
                    <xdr:col>1</xdr:col>
                    <xdr:colOff>962025</xdr:colOff>
                    <xdr:row>183</xdr:row>
                    <xdr:rowOff>142875</xdr:rowOff>
                  </from>
                  <to>
                    <xdr:col>13</xdr:col>
                    <xdr:colOff>304800</xdr:colOff>
                    <xdr:row>184</xdr:row>
                    <xdr:rowOff>161925</xdr:rowOff>
                  </to>
                </anchor>
              </controlPr>
            </control>
          </mc:Choice>
        </mc:AlternateContent>
        <mc:AlternateContent xmlns:mc="http://schemas.openxmlformats.org/markup-compatibility/2006">
          <mc:Choice Requires="x14">
            <control shapeId="3108" r:id="rId29" name="Check Box 36">
              <controlPr defaultSize="0" autoFill="0" autoLine="0" autoPict="0">
                <anchor moveWithCells="1">
                  <from>
                    <xdr:col>1</xdr:col>
                    <xdr:colOff>962025</xdr:colOff>
                    <xdr:row>184</xdr:row>
                    <xdr:rowOff>133350</xdr:rowOff>
                  </from>
                  <to>
                    <xdr:col>13</xdr:col>
                    <xdr:colOff>304800</xdr:colOff>
                    <xdr:row>185</xdr:row>
                    <xdr:rowOff>152400</xdr:rowOff>
                  </to>
                </anchor>
              </controlPr>
            </control>
          </mc:Choice>
        </mc:AlternateContent>
        <mc:AlternateContent xmlns:mc="http://schemas.openxmlformats.org/markup-compatibility/2006">
          <mc:Choice Requires="x14">
            <control shapeId="3109" r:id="rId30" name="Check Box 37">
              <controlPr defaultSize="0" autoFill="0" autoLine="0" autoPict="0">
                <anchor moveWithCells="1">
                  <from>
                    <xdr:col>1</xdr:col>
                    <xdr:colOff>962025</xdr:colOff>
                    <xdr:row>185</xdr:row>
                    <xdr:rowOff>123825</xdr:rowOff>
                  </from>
                  <to>
                    <xdr:col>13</xdr:col>
                    <xdr:colOff>304800</xdr:colOff>
                    <xdr:row>186</xdr:row>
                    <xdr:rowOff>142875</xdr:rowOff>
                  </to>
                </anchor>
              </controlPr>
            </control>
          </mc:Choice>
        </mc:AlternateContent>
        <mc:AlternateContent xmlns:mc="http://schemas.openxmlformats.org/markup-compatibility/2006">
          <mc:Choice Requires="x14">
            <control shapeId="3110" r:id="rId31" name="Check Box 38">
              <controlPr defaultSize="0" autoFill="0" autoLine="0" autoPict="0">
                <anchor moveWithCells="1">
                  <from>
                    <xdr:col>1</xdr:col>
                    <xdr:colOff>962025</xdr:colOff>
                    <xdr:row>133</xdr:row>
                    <xdr:rowOff>142875</xdr:rowOff>
                  </from>
                  <to>
                    <xdr:col>13</xdr:col>
                    <xdr:colOff>304800</xdr:colOff>
                    <xdr:row>134</xdr:row>
                    <xdr:rowOff>161925</xdr:rowOff>
                  </to>
                </anchor>
              </controlPr>
            </control>
          </mc:Choice>
        </mc:AlternateContent>
        <mc:AlternateContent xmlns:mc="http://schemas.openxmlformats.org/markup-compatibility/2006">
          <mc:Choice Requires="x14">
            <control shapeId="3111" r:id="rId32" name="Check Box 39">
              <controlPr defaultSize="0" autoFill="0" autoLine="0" autoPict="0">
                <anchor moveWithCells="1">
                  <from>
                    <xdr:col>1</xdr:col>
                    <xdr:colOff>962025</xdr:colOff>
                    <xdr:row>134</xdr:row>
                    <xdr:rowOff>142875</xdr:rowOff>
                  </from>
                  <to>
                    <xdr:col>13</xdr:col>
                    <xdr:colOff>304800</xdr:colOff>
                    <xdr:row>135</xdr:row>
                    <xdr:rowOff>161925</xdr:rowOff>
                  </to>
                </anchor>
              </controlPr>
            </control>
          </mc:Choice>
        </mc:AlternateContent>
        <mc:AlternateContent xmlns:mc="http://schemas.openxmlformats.org/markup-compatibility/2006">
          <mc:Choice Requires="x14">
            <control shapeId="3112" r:id="rId33" name="Check Box 40">
              <controlPr defaultSize="0" autoFill="0" autoLine="0" autoPict="0">
                <anchor moveWithCells="1">
                  <from>
                    <xdr:col>1</xdr:col>
                    <xdr:colOff>962025</xdr:colOff>
                    <xdr:row>135</xdr:row>
                    <xdr:rowOff>142875</xdr:rowOff>
                  </from>
                  <to>
                    <xdr:col>13</xdr:col>
                    <xdr:colOff>304800</xdr:colOff>
                    <xdr:row>136</xdr:row>
                    <xdr:rowOff>161925</xdr:rowOff>
                  </to>
                </anchor>
              </controlPr>
            </control>
          </mc:Choice>
        </mc:AlternateContent>
        <mc:AlternateContent xmlns:mc="http://schemas.openxmlformats.org/markup-compatibility/2006">
          <mc:Choice Requires="x14">
            <control shapeId="3113" r:id="rId34" name="Check Box 41">
              <controlPr defaultSize="0" autoFill="0" autoLine="0" autoPict="0">
                <anchor moveWithCells="1">
                  <from>
                    <xdr:col>1</xdr:col>
                    <xdr:colOff>962025</xdr:colOff>
                    <xdr:row>136</xdr:row>
                    <xdr:rowOff>142875</xdr:rowOff>
                  </from>
                  <to>
                    <xdr:col>13</xdr:col>
                    <xdr:colOff>304800</xdr:colOff>
                    <xdr:row>137</xdr:row>
                    <xdr:rowOff>161925</xdr:rowOff>
                  </to>
                </anchor>
              </controlPr>
            </control>
          </mc:Choice>
        </mc:AlternateContent>
        <mc:AlternateContent xmlns:mc="http://schemas.openxmlformats.org/markup-compatibility/2006">
          <mc:Choice Requires="x14">
            <control shapeId="3114" r:id="rId35" name="Check Box 42">
              <controlPr defaultSize="0" autoFill="0" autoLine="0" autoPict="0">
                <anchor moveWithCells="1">
                  <from>
                    <xdr:col>1</xdr:col>
                    <xdr:colOff>962025</xdr:colOff>
                    <xdr:row>138</xdr:row>
                    <xdr:rowOff>142875</xdr:rowOff>
                  </from>
                  <to>
                    <xdr:col>13</xdr:col>
                    <xdr:colOff>304800</xdr:colOff>
                    <xdr:row>139</xdr:row>
                    <xdr:rowOff>161925</xdr:rowOff>
                  </to>
                </anchor>
              </controlPr>
            </control>
          </mc:Choice>
        </mc:AlternateContent>
        <mc:AlternateContent xmlns:mc="http://schemas.openxmlformats.org/markup-compatibility/2006">
          <mc:Choice Requires="x14">
            <control shapeId="3115" r:id="rId36" name="Check Box 43">
              <controlPr defaultSize="0" autoFill="0" autoLine="0" autoPict="0">
                <anchor moveWithCells="1">
                  <from>
                    <xdr:col>1</xdr:col>
                    <xdr:colOff>962025</xdr:colOff>
                    <xdr:row>139</xdr:row>
                    <xdr:rowOff>152400</xdr:rowOff>
                  </from>
                  <to>
                    <xdr:col>13</xdr:col>
                    <xdr:colOff>304800</xdr:colOff>
                    <xdr:row>140</xdr:row>
                    <xdr:rowOff>171450</xdr:rowOff>
                  </to>
                </anchor>
              </controlPr>
            </control>
          </mc:Choice>
        </mc:AlternateContent>
        <mc:AlternateContent xmlns:mc="http://schemas.openxmlformats.org/markup-compatibility/2006">
          <mc:Choice Requires="x14">
            <control shapeId="3116" r:id="rId37" name="Check Box 44">
              <controlPr defaultSize="0" autoFill="0" autoLine="0" autoPict="0">
                <anchor moveWithCells="1">
                  <from>
                    <xdr:col>1</xdr:col>
                    <xdr:colOff>962025</xdr:colOff>
                    <xdr:row>140</xdr:row>
                    <xdr:rowOff>152400</xdr:rowOff>
                  </from>
                  <to>
                    <xdr:col>13</xdr:col>
                    <xdr:colOff>304800</xdr:colOff>
                    <xdr:row>141</xdr:row>
                    <xdr:rowOff>171450</xdr:rowOff>
                  </to>
                </anchor>
              </controlPr>
            </control>
          </mc:Choice>
        </mc:AlternateContent>
        <mc:AlternateContent xmlns:mc="http://schemas.openxmlformats.org/markup-compatibility/2006">
          <mc:Choice Requires="x14">
            <control shapeId="3117" r:id="rId38" name="Check Box 45">
              <controlPr defaultSize="0" autoFill="0" autoLine="0" autoPict="0">
                <anchor moveWithCells="1">
                  <from>
                    <xdr:col>5</xdr:col>
                    <xdr:colOff>361950</xdr:colOff>
                    <xdr:row>201</xdr:row>
                    <xdr:rowOff>133350</xdr:rowOff>
                  </from>
                  <to>
                    <xdr:col>13</xdr:col>
                    <xdr:colOff>304800</xdr:colOff>
                    <xdr:row>202</xdr:row>
                    <xdr:rowOff>152400</xdr:rowOff>
                  </to>
                </anchor>
              </controlPr>
            </control>
          </mc:Choice>
        </mc:AlternateContent>
        <mc:AlternateContent xmlns:mc="http://schemas.openxmlformats.org/markup-compatibility/2006">
          <mc:Choice Requires="x14">
            <control shapeId="3118" r:id="rId39" name="Check Box 46">
              <controlPr defaultSize="0" autoFill="0" autoLine="0" autoPict="0">
                <anchor moveWithCells="1">
                  <from>
                    <xdr:col>5</xdr:col>
                    <xdr:colOff>361950</xdr:colOff>
                    <xdr:row>202</xdr:row>
                    <xdr:rowOff>123825</xdr:rowOff>
                  </from>
                  <to>
                    <xdr:col>13</xdr:col>
                    <xdr:colOff>304800</xdr:colOff>
                    <xdr:row>203</xdr:row>
                    <xdr:rowOff>142875</xdr:rowOff>
                  </to>
                </anchor>
              </controlPr>
            </control>
          </mc:Choice>
        </mc:AlternateContent>
        <mc:AlternateContent xmlns:mc="http://schemas.openxmlformats.org/markup-compatibility/2006">
          <mc:Choice Requires="x14">
            <control shapeId="3119" r:id="rId40" name="Check Box 47">
              <controlPr defaultSize="0" autoFill="0" autoLine="0" autoPict="0">
                <anchor moveWithCells="1">
                  <from>
                    <xdr:col>1</xdr:col>
                    <xdr:colOff>1019175</xdr:colOff>
                    <xdr:row>192</xdr:row>
                    <xdr:rowOff>152400</xdr:rowOff>
                  </from>
                  <to>
                    <xdr:col>13</xdr:col>
                    <xdr:colOff>304800</xdr:colOff>
                    <xdr:row>193</xdr:row>
                    <xdr:rowOff>171450</xdr:rowOff>
                  </to>
                </anchor>
              </controlPr>
            </control>
          </mc:Choice>
        </mc:AlternateContent>
        <mc:AlternateContent xmlns:mc="http://schemas.openxmlformats.org/markup-compatibility/2006">
          <mc:Choice Requires="x14">
            <control shapeId="3120" r:id="rId41" name="Check Box 48">
              <controlPr defaultSize="0" autoFill="0" autoLine="0" autoPict="0">
                <anchor moveWithCells="1">
                  <from>
                    <xdr:col>1</xdr:col>
                    <xdr:colOff>1019175</xdr:colOff>
                    <xdr:row>193</xdr:row>
                    <xdr:rowOff>152400</xdr:rowOff>
                  </from>
                  <to>
                    <xdr:col>13</xdr:col>
                    <xdr:colOff>304800</xdr:colOff>
                    <xdr:row>194</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4993C-C9F1-438D-99FB-CBA24D7C57EB}">
  <dimension ref="A1:V66"/>
  <sheetViews>
    <sheetView topLeftCell="E1048576" workbookViewId="0">
      <selection activeCell="E1" sqref="A1:XFD1048576"/>
    </sheetView>
  </sheetViews>
  <sheetFormatPr defaultRowHeight="15" zeroHeight="1" x14ac:dyDescent="0.25"/>
  <cols>
    <col min="1" max="1" width="10.7109375" bestFit="1" customWidth="1"/>
    <col min="2" max="2" width="20.28515625" customWidth="1"/>
    <col min="3" max="3" width="22.7109375" bestFit="1" customWidth="1"/>
    <col min="4" max="4" width="18.28515625" customWidth="1"/>
    <col min="5" max="5" width="15.5703125" customWidth="1"/>
    <col min="11" max="11" width="12.42578125" bestFit="1" customWidth="1"/>
    <col min="13" max="13" width="13.42578125" bestFit="1" customWidth="1"/>
    <col min="14" max="15" width="29.28515625" customWidth="1"/>
    <col min="20" max="20" width="36.7109375" customWidth="1"/>
    <col min="21" max="21" width="18.140625" customWidth="1"/>
  </cols>
  <sheetData>
    <row r="1" spans="1:22" hidden="1" x14ac:dyDescent="0.25">
      <c r="A1" t="s">
        <v>31</v>
      </c>
    </row>
    <row r="2" spans="1:22" hidden="1" x14ac:dyDescent="0.25">
      <c r="M2" t="s">
        <v>32</v>
      </c>
      <c r="P2" s="29"/>
      <c r="U2" t="s">
        <v>33</v>
      </c>
    </row>
    <row r="3" spans="1:22" hidden="1" x14ac:dyDescent="0.25">
      <c r="B3" t="s">
        <v>34</v>
      </c>
      <c r="C3" t="s">
        <v>35</v>
      </c>
      <c r="D3" t="s">
        <v>36</v>
      </c>
      <c r="E3" t="s">
        <v>37</v>
      </c>
      <c r="F3" t="s">
        <v>38</v>
      </c>
      <c r="G3" t="s">
        <v>39</v>
      </c>
      <c r="H3" t="str">
        <f>IF('[1]Check List'!E116="yes","7")</f>
        <v>7</v>
      </c>
      <c r="I3" t="s">
        <v>40</v>
      </c>
      <c r="J3">
        <v>120</v>
      </c>
      <c r="K3" t="s">
        <v>41</v>
      </c>
      <c r="M3" t="s">
        <v>42</v>
      </c>
      <c r="N3" t="s">
        <v>43</v>
      </c>
      <c r="P3" s="29">
        <v>1</v>
      </c>
      <c r="Q3" t="s">
        <v>40</v>
      </c>
      <c r="R3" t="s">
        <v>44</v>
      </c>
      <c r="S3">
        <v>12</v>
      </c>
      <c r="T3" t="s">
        <v>8</v>
      </c>
      <c r="U3" t="s">
        <v>45</v>
      </c>
      <c r="V3" t="s">
        <v>46</v>
      </c>
    </row>
    <row r="4" spans="1:22" hidden="1" x14ac:dyDescent="0.25">
      <c r="B4" t="s">
        <v>47</v>
      </c>
      <c r="C4" t="s">
        <v>48</v>
      </c>
      <c r="D4" t="s">
        <v>49</v>
      </c>
      <c r="E4" t="str">
        <f>IF('[1]Check List'!E22="yes","VA","")</f>
        <v/>
      </c>
      <c r="F4" t="s">
        <v>50</v>
      </c>
      <c r="G4" t="s">
        <v>51</v>
      </c>
      <c r="H4" t="str">
        <f>IF('[1]Check List'!E116="yes","13")</f>
        <v>13</v>
      </c>
      <c r="I4" t="s">
        <v>52</v>
      </c>
      <c r="J4">
        <v>180</v>
      </c>
      <c r="K4" t="s">
        <v>53</v>
      </c>
      <c r="M4" t="s">
        <v>54</v>
      </c>
      <c r="N4" t="s">
        <v>55</v>
      </c>
      <c r="O4" t="s">
        <v>37</v>
      </c>
      <c r="P4" s="29">
        <v>2</v>
      </c>
      <c r="Q4" t="s">
        <v>56</v>
      </c>
      <c r="R4" t="s">
        <v>57</v>
      </c>
      <c r="S4">
        <v>16</v>
      </c>
      <c r="T4" t="s">
        <v>58</v>
      </c>
      <c r="U4" t="s">
        <v>59</v>
      </c>
      <c r="V4" t="s">
        <v>60</v>
      </c>
    </row>
    <row r="5" spans="1:22" hidden="1" x14ac:dyDescent="0.25">
      <c r="C5" t="s">
        <v>61</v>
      </c>
      <c r="E5" t="str">
        <f>IF('[1]Check List'!E23="yes","VA-Disability","")</f>
        <v/>
      </c>
      <c r="F5" t="s">
        <v>62</v>
      </c>
      <c r="I5" t="s">
        <v>63</v>
      </c>
      <c r="J5">
        <v>240</v>
      </c>
      <c r="K5" t="s">
        <v>64</v>
      </c>
      <c r="M5" t="s">
        <v>65</v>
      </c>
      <c r="N5" t="s">
        <v>54</v>
      </c>
      <c r="O5" t="s">
        <v>66</v>
      </c>
      <c r="P5" s="30" t="s">
        <v>67</v>
      </c>
      <c r="S5">
        <v>20</v>
      </c>
      <c r="T5" t="s">
        <v>6</v>
      </c>
      <c r="U5" t="s">
        <v>68</v>
      </c>
    </row>
    <row r="6" spans="1:22" hidden="1" x14ac:dyDescent="0.25">
      <c r="B6" t="s">
        <v>34</v>
      </c>
      <c r="E6" t="s">
        <v>69</v>
      </c>
      <c r="F6" t="s">
        <v>70</v>
      </c>
      <c r="J6">
        <v>300</v>
      </c>
      <c r="K6" t="s">
        <v>71</v>
      </c>
      <c r="M6" t="s">
        <v>72</v>
      </c>
      <c r="N6" t="s">
        <v>73</v>
      </c>
      <c r="O6" t="s">
        <v>69</v>
      </c>
      <c r="S6" t="s">
        <v>74</v>
      </c>
    </row>
    <row r="7" spans="1:22" hidden="1" x14ac:dyDescent="0.25">
      <c r="B7" t="s">
        <v>47</v>
      </c>
      <c r="E7" t="s">
        <v>75</v>
      </c>
      <c r="F7" t="s">
        <v>76</v>
      </c>
      <c r="J7">
        <v>360</v>
      </c>
      <c r="M7" t="s">
        <v>73</v>
      </c>
      <c r="O7" t="s">
        <v>75</v>
      </c>
    </row>
    <row r="8" spans="1:22" hidden="1" x14ac:dyDescent="0.25">
      <c r="F8" t="s">
        <v>77</v>
      </c>
    </row>
    <row r="9" spans="1:22" hidden="1" x14ac:dyDescent="0.25">
      <c r="U9" t="s">
        <v>78</v>
      </c>
      <c r="V9">
        <v>24</v>
      </c>
    </row>
    <row r="10" spans="1:22" hidden="1" x14ac:dyDescent="0.25">
      <c r="U10" t="s">
        <v>13</v>
      </c>
      <c r="V10">
        <v>26</v>
      </c>
    </row>
    <row r="11" spans="1:22" hidden="1" x14ac:dyDescent="0.25">
      <c r="B11" s="31"/>
      <c r="D11">
        <f>IF('[1]Check List'!E2="Purchase",0.0085*('[1]Check List'!F47)/12,0.0085*('[1]Check List'!E47/12))</f>
        <v>143.08333333333334</v>
      </c>
      <c r="U11" t="s">
        <v>59</v>
      </c>
      <c r="V11">
        <v>52</v>
      </c>
    </row>
    <row r="12" spans="1:22" hidden="1" x14ac:dyDescent="0.25">
      <c r="A12" t="s">
        <v>66</v>
      </c>
      <c r="B12" s="32">
        <f>IF('[1]Check List'!E2="Purchase",0.033*('[1]Check List'!F47),0.033*('[1]Check List'!E47))</f>
        <v>6666</v>
      </c>
      <c r="E12">
        <v>2017</v>
      </c>
      <c r="G12" t="str">
        <f>IF(E27="What type of mortgage is being refinanced?","","FHA")</f>
        <v>FHA</v>
      </c>
      <c r="U12" t="s">
        <v>68</v>
      </c>
      <c r="V12">
        <v>12</v>
      </c>
    </row>
    <row r="13" spans="1:22" hidden="1" x14ac:dyDescent="0.25">
      <c r="A13" t="s">
        <v>79</v>
      </c>
      <c r="B13" s="32">
        <v>0.01</v>
      </c>
      <c r="E13">
        <v>2018</v>
      </c>
      <c r="G13" t="str">
        <f>IF(E27="What type of mortgage is being refinanced?","","VA")</f>
        <v>VA</v>
      </c>
    </row>
    <row r="14" spans="1:22" hidden="1" x14ac:dyDescent="0.25">
      <c r="A14" t="s">
        <v>37</v>
      </c>
      <c r="B14" s="32">
        <f>IF('[1]Check List'!E2="Purchase",0.0175*('[1]Check List'!F47),0.0175*('[1]Check List'!E47))</f>
        <v>3535.0000000000005</v>
      </c>
      <c r="E14">
        <v>2019</v>
      </c>
      <c r="G14" t="str">
        <f>IF(E27="What type of mortgage is being refinanced?","","Conventional")</f>
        <v>Conventional</v>
      </c>
    </row>
    <row r="15" spans="1:22" hidden="1" x14ac:dyDescent="0.25">
      <c r="A15" t="s">
        <v>69</v>
      </c>
      <c r="B15" s="32">
        <v>0</v>
      </c>
      <c r="E15">
        <v>2020</v>
      </c>
      <c r="G15" t="str">
        <f>IF(E27="What type of mortgage is being refinanced?","","USDA")</f>
        <v>USDA</v>
      </c>
    </row>
    <row r="16" spans="1:22" hidden="1" x14ac:dyDescent="0.25">
      <c r="A16" t="s">
        <v>75</v>
      </c>
      <c r="B16" s="32">
        <f>(0.0125*'[1]Check List'!F47)</f>
        <v>2525</v>
      </c>
      <c r="E16">
        <v>2021</v>
      </c>
      <c r="I16" s="29">
        <v>1</v>
      </c>
      <c r="J16">
        <v>1</v>
      </c>
    </row>
    <row r="17" spans="1:21" hidden="1" x14ac:dyDescent="0.25">
      <c r="E17">
        <v>2022</v>
      </c>
      <c r="I17" s="29">
        <v>2</v>
      </c>
      <c r="J17">
        <v>2</v>
      </c>
      <c r="M17" t="s">
        <v>66</v>
      </c>
      <c r="N17" t="s">
        <v>35</v>
      </c>
      <c r="O17" t="s">
        <v>66</v>
      </c>
      <c r="P17">
        <v>100</v>
      </c>
    </row>
    <row r="18" spans="1:21" hidden="1" x14ac:dyDescent="0.25">
      <c r="A18" t="s">
        <v>66</v>
      </c>
      <c r="B18" s="32">
        <v>0</v>
      </c>
      <c r="E18">
        <v>2023</v>
      </c>
      <c r="I18" s="29">
        <v>3</v>
      </c>
      <c r="J18">
        <v>3</v>
      </c>
      <c r="M18" t="s">
        <v>79</v>
      </c>
      <c r="N18" t="s">
        <v>35</v>
      </c>
      <c r="O18" t="s">
        <v>79</v>
      </c>
      <c r="P18">
        <v>100</v>
      </c>
      <c r="T18" t="s">
        <v>242</v>
      </c>
      <c r="U18">
        <v>0</v>
      </c>
    </row>
    <row r="19" spans="1:21" hidden="1" x14ac:dyDescent="0.25">
      <c r="A19" t="s">
        <v>79</v>
      </c>
      <c r="B19" s="32">
        <v>0</v>
      </c>
      <c r="E19">
        <v>2024</v>
      </c>
      <c r="I19" s="29">
        <v>4</v>
      </c>
      <c r="J19">
        <v>4</v>
      </c>
      <c r="M19" t="s">
        <v>37</v>
      </c>
      <c r="N19" t="s">
        <v>35</v>
      </c>
      <c r="O19" t="s">
        <v>37</v>
      </c>
      <c r="P19">
        <v>96.5</v>
      </c>
      <c r="T19" t="s">
        <v>241</v>
      </c>
      <c r="U19">
        <f>'LO Prelim'!Q13*0.02</f>
        <v>0</v>
      </c>
    </row>
    <row r="20" spans="1:21" hidden="1" x14ac:dyDescent="0.25">
      <c r="A20" t="s">
        <v>37</v>
      </c>
      <c r="B20" s="32">
        <f>IF('[1]Check List'!E2="Purchase",0.0085*('[1]Check List'!F47)/12,0.0085*('[1]Check List'!E47/12))</f>
        <v>143.08333333333334</v>
      </c>
      <c r="I20" s="29">
        <v>5</v>
      </c>
      <c r="J20">
        <v>5</v>
      </c>
      <c r="M20" t="s">
        <v>69</v>
      </c>
      <c r="N20" t="s">
        <v>35</v>
      </c>
      <c r="O20" t="s">
        <v>69</v>
      </c>
      <c r="P20">
        <v>95</v>
      </c>
      <c r="T20" t="s">
        <v>243</v>
      </c>
      <c r="U20">
        <f>'LO Prelim'!Q13*0.01</f>
        <v>0</v>
      </c>
    </row>
    <row r="21" spans="1:21" hidden="1" x14ac:dyDescent="0.25">
      <c r="A21" t="s">
        <v>69</v>
      </c>
      <c r="B21" s="32">
        <f>0.015*('[1]Check List'!F47)/12</f>
        <v>252.5</v>
      </c>
      <c r="I21" s="29">
        <v>6</v>
      </c>
      <c r="J21">
        <v>6</v>
      </c>
      <c r="M21" t="s">
        <v>75</v>
      </c>
      <c r="N21" t="s">
        <v>35</v>
      </c>
      <c r="O21" t="s">
        <v>75</v>
      </c>
      <c r="P21">
        <v>100</v>
      </c>
    </row>
    <row r="22" spans="1:21" hidden="1" x14ac:dyDescent="0.25">
      <c r="A22" t="s">
        <v>75</v>
      </c>
      <c r="B22" s="32">
        <f>0.005*('[1]Check List'!F47)/12</f>
        <v>84.166666666666671</v>
      </c>
      <c r="I22" s="29">
        <v>7</v>
      </c>
      <c r="J22">
        <v>7</v>
      </c>
      <c r="T22" t="s">
        <v>34</v>
      </c>
    </row>
    <row r="23" spans="1:21" hidden="1" x14ac:dyDescent="0.25">
      <c r="I23" s="29">
        <v>8</v>
      </c>
      <c r="J23">
        <v>8</v>
      </c>
      <c r="M23" t="s">
        <v>66</v>
      </c>
      <c r="N23" t="s">
        <v>80</v>
      </c>
      <c r="O23" t="s">
        <v>66</v>
      </c>
      <c r="P23">
        <v>100</v>
      </c>
      <c r="T23" t="s">
        <v>47</v>
      </c>
    </row>
    <row r="24" spans="1:21" hidden="1" x14ac:dyDescent="0.25">
      <c r="I24" s="29">
        <v>9</v>
      </c>
      <c r="J24">
        <v>9</v>
      </c>
      <c r="M24" t="s">
        <v>79</v>
      </c>
      <c r="N24" t="s">
        <v>80</v>
      </c>
      <c r="O24" t="s">
        <v>79</v>
      </c>
      <c r="P24">
        <v>100</v>
      </c>
    </row>
    <row r="25" spans="1:21" hidden="1" x14ac:dyDescent="0.25">
      <c r="B25" t="s">
        <v>81</v>
      </c>
      <c r="C25" t="str">
        <f>IF('[1]Check List'!E52="TRUE","FHA","")</f>
        <v>FHA</v>
      </c>
      <c r="D25" t="s">
        <v>35</v>
      </c>
      <c r="I25" s="29">
        <v>10</v>
      </c>
      <c r="J25">
        <v>10</v>
      </c>
      <c r="M25" t="s">
        <v>37</v>
      </c>
      <c r="N25" t="s">
        <v>80</v>
      </c>
      <c r="O25" t="s">
        <v>37</v>
      </c>
      <c r="P25">
        <v>97.75</v>
      </c>
    </row>
    <row r="26" spans="1:21" hidden="1" x14ac:dyDescent="0.25">
      <c r="B26" t="s">
        <v>34</v>
      </c>
      <c r="C26" t="str">
        <f>IF('[1]Check List'!E54="TRUE","VA","")</f>
        <v/>
      </c>
      <c r="I26" s="29" t="s">
        <v>82</v>
      </c>
      <c r="J26">
        <v>11</v>
      </c>
      <c r="M26" t="s">
        <v>69</v>
      </c>
      <c r="N26" t="s">
        <v>80</v>
      </c>
      <c r="O26" t="s">
        <v>69</v>
      </c>
      <c r="P26">
        <v>95</v>
      </c>
    </row>
    <row r="27" spans="1:21" hidden="1" x14ac:dyDescent="0.25">
      <c r="B27" t="s">
        <v>47</v>
      </c>
      <c r="C27" t="str">
        <f>IF('[1]Check List'!E55="TRUE","VA-Disability","")</f>
        <v/>
      </c>
      <c r="M27" t="s">
        <v>75</v>
      </c>
      <c r="N27" t="s">
        <v>80</v>
      </c>
      <c r="O27" t="s">
        <v>75</v>
      </c>
      <c r="P27">
        <v>100</v>
      </c>
    </row>
    <row r="28" spans="1:21" hidden="1" x14ac:dyDescent="0.25">
      <c r="C28" t="str">
        <f>IF('[1]Check List'!E53="TRUE","Conventional","")</f>
        <v/>
      </c>
    </row>
    <row r="29" spans="1:21" hidden="1" x14ac:dyDescent="0.25">
      <c r="C29" t="str">
        <f>IF('[1]Check List'!E56="TRUE","USDA","")</f>
        <v/>
      </c>
      <c r="I29">
        <v>0.1</v>
      </c>
      <c r="M29" t="s">
        <v>66</v>
      </c>
      <c r="N29" t="s">
        <v>83</v>
      </c>
      <c r="O29" t="s">
        <v>66</v>
      </c>
      <c r="P29">
        <v>100</v>
      </c>
    </row>
    <row r="30" spans="1:21" hidden="1" x14ac:dyDescent="0.25">
      <c r="I30">
        <v>0.2</v>
      </c>
      <c r="M30" t="s">
        <v>79</v>
      </c>
      <c r="N30" t="s">
        <v>83</v>
      </c>
      <c r="O30" t="s">
        <v>79</v>
      </c>
      <c r="P30">
        <v>100</v>
      </c>
    </row>
    <row r="31" spans="1:21" hidden="1" x14ac:dyDescent="0.25">
      <c r="C31" t="str">
        <f>IF('[1]Check List'!F52="TRUE(Streamline if Current FHA)","FHA","")</f>
        <v/>
      </c>
      <c r="D31" t="s">
        <v>84</v>
      </c>
      <c r="I31">
        <v>0.3</v>
      </c>
      <c r="M31" t="s">
        <v>37</v>
      </c>
      <c r="N31" t="s">
        <v>83</v>
      </c>
      <c r="O31" t="s">
        <v>37</v>
      </c>
      <c r="P31">
        <v>80</v>
      </c>
    </row>
    <row r="32" spans="1:21" hidden="1" x14ac:dyDescent="0.25">
      <c r="C32" t="str">
        <f>IF('[1]Check List'!F53="TRUE","Conventional","")</f>
        <v/>
      </c>
      <c r="I32">
        <v>0.4</v>
      </c>
      <c r="M32" t="s">
        <v>69</v>
      </c>
      <c r="N32" t="s">
        <v>83</v>
      </c>
      <c r="O32" t="s">
        <v>69</v>
      </c>
      <c r="P32">
        <v>80</v>
      </c>
    </row>
    <row r="33" spans="2:16" hidden="1" x14ac:dyDescent="0.25">
      <c r="B33" t="s">
        <v>85</v>
      </c>
      <c r="C33" t="str">
        <f>IF('[1]Check List'!F54="TRUE (IRRRL if currently VA)","VA","")</f>
        <v/>
      </c>
      <c r="I33">
        <v>0.5</v>
      </c>
      <c r="M33" t="s">
        <v>75</v>
      </c>
      <c r="N33" t="s">
        <v>83</v>
      </c>
      <c r="O33" t="s">
        <v>75</v>
      </c>
      <c r="P33" t="s">
        <v>86</v>
      </c>
    </row>
    <row r="34" spans="2:16" hidden="1" x14ac:dyDescent="0.25">
      <c r="B34" t="s">
        <v>87</v>
      </c>
      <c r="C34" t="str">
        <f>IF('[1]Check List'!F55="TRUE (IRRRL if currently VA)","VA-Disability","")</f>
        <v/>
      </c>
      <c r="I34">
        <v>0.6</v>
      </c>
    </row>
    <row r="35" spans="2:16" hidden="1" x14ac:dyDescent="0.25">
      <c r="B35" t="s">
        <v>88</v>
      </c>
      <c r="C35" t="str">
        <f>IF('[1]Check List'!F56="TRUE","USDA","")</f>
        <v/>
      </c>
      <c r="I35">
        <v>0.7</v>
      </c>
    </row>
    <row r="36" spans="2:16" hidden="1" x14ac:dyDescent="0.25">
      <c r="I36">
        <v>0.8</v>
      </c>
    </row>
    <row r="37" spans="2:16" hidden="1" x14ac:dyDescent="0.25">
      <c r="B37" t="s">
        <v>89</v>
      </c>
      <c r="C37" t="str">
        <f>IF('[1]Check List'!G52="TRUE","FHA","")</f>
        <v/>
      </c>
      <c r="D37" t="s">
        <v>90</v>
      </c>
      <c r="I37">
        <v>0.9</v>
      </c>
    </row>
    <row r="38" spans="2:16" hidden="1" x14ac:dyDescent="0.25">
      <c r="B38" t="s">
        <v>91</v>
      </c>
      <c r="C38" t="str">
        <f>IF('[1]Check List'!G53="TRUE","Conventional","")</f>
        <v/>
      </c>
      <c r="I38" s="33">
        <v>0.1</v>
      </c>
    </row>
    <row r="39" spans="2:16" hidden="1" x14ac:dyDescent="0.25">
      <c r="B39" t="s">
        <v>73</v>
      </c>
      <c r="C39" t="str">
        <f>IF('[1]Check List'!G54="TRUE","VA","")</f>
        <v/>
      </c>
      <c r="I39">
        <v>0.11</v>
      </c>
    </row>
    <row r="40" spans="2:16" hidden="1" x14ac:dyDescent="0.25">
      <c r="C40" t="str">
        <f>IF('[1]Check List'!G55="TRUE","VA-Disability","")</f>
        <v/>
      </c>
      <c r="I40">
        <v>1</v>
      </c>
    </row>
    <row r="41" spans="2:16" hidden="1" x14ac:dyDescent="0.25">
      <c r="C41" t="str">
        <f>IF('[1]Check List'!G56="TRUE","USDA","")</f>
        <v/>
      </c>
      <c r="I41">
        <v>1.1000000000000001</v>
      </c>
    </row>
    <row r="42" spans="2:16" ht="15.75" hidden="1" thickBot="1" x14ac:dyDescent="0.3">
      <c r="I42">
        <v>1.2</v>
      </c>
    </row>
    <row r="43" spans="2:16" ht="16.5" hidden="1" thickTop="1" thickBot="1" x14ac:dyDescent="0.3">
      <c r="C43" s="34" t="s">
        <v>92</v>
      </c>
      <c r="I43">
        <v>1.3</v>
      </c>
    </row>
    <row r="44" spans="2:16" ht="16.5" hidden="1" thickTop="1" thickBot="1" x14ac:dyDescent="0.3">
      <c r="C44" s="35" t="s">
        <v>92</v>
      </c>
      <c r="I44">
        <v>1.4</v>
      </c>
    </row>
    <row r="45" spans="2:16" ht="16.5" hidden="1" thickTop="1" thickBot="1" x14ac:dyDescent="0.3">
      <c r="C45" s="35" t="s">
        <v>93</v>
      </c>
      <c r="I45">
        <v>1.5</v>
      </c>
    </row>
    <row r="46" spans="2:16" ht="15.75" hidden="1" thickTop="1" x14ac:dyDescent="0.25">
      <c r="I46">
        <v>1.6</v>
      </c>
    </row>
    <row r="47" spans="2:16" hidden="1" x14ac:dyDescent="0.25">
      <c r="I47">
        <v>1.7</v>
      </c>
    </row>
    <row r="48" spans="2:16" hidden="1" x14ac:dyDescent="0.25">
      <c r="I48">
        <v>1.8</v>
      </c>
    </row>
    <row r="49" spans="9:9" hidden="1" x14ac:dyDescent="0.25">
      <c r="I49">
        <v>1.9</v>
      </c>
    </row>
    <row r="50" spans="9:9" hidden="1" x14ac:dyDescent="0.25">
      <c r="I50" s="33">
        <v>1.1000000000000001</v>
      </c>
    </row>
    <row r="51" spans="9:9" hidden="1" x14ac:dyDescent="0.25">
      <c r="I51">
        <v>1.1100000000000001</v>
      </c>
    </row>
    <row r="52" spans="9:9" hidden="1" x14ac:dyDescent="0.25">
      <c r="I52">
        <v>2</v>
      </c>
    </row>
    <row r="53" spans="9:9" hidden="1" x14ac:dyDescent="0.25">
      <c r="I53">
        <v>2.1</v>
      </c>
    </row>
    <row r="54" spans="9:9" hidden="1" x14ac:dyDescent="0.25">
      <c r="I54">
        <v>2.2000000000000002</v>
      </c>
    </row>
    <row r="55" spans="9:9" hidden="1" x14ac:dyDescent="0.25">
      <c r="I55">
        <v>2.2999999999999998</v>
      </c>
    </row>
    <row r="56" spans="9:9" hidden="1" x14ac:dyDescent="0.25">
      <c r="I56">
        <v>2.4</v>
      </c>
    </row>
    <row r="57" spans="9:9" hidden="1" x14ac:dyDescent="0.25">
      <c r="I57">
        <v>2.5</v>
      </c>
    </row>
    <row r="58" spans="9:9" hidden="1" x14ac:dyDescent="0.25">
      <c r="I58">
        <v>2.6</v>
      </c>
    </row>
    <row r="59" spans="9:9" hidden="1" x14ac:dyDescent="0.25">
      <c r="I59">
        <v>3</v>
      </c>
    </row>
    <row r="60" spans="9:9" hidden="1" x14ac:dyDescent="0.25">
      <c r="I60">
        <v>4</v>
      </c>
    </row>
    <row r="61" spans="9:9" hidden="1" x14ac:dyDescent="0.25">
      <c r="I61">
        <v>5</v>
      </c>
    </row>
    <row r="62" spans="9:9" hidden="1" x14ac:dyDescent="0.25">
      <c r="I62">
        <v>6</v>
      </c>
    </row>
    <row r="63" spans="9:9" hidden="1" x14ac:dyDescent="0.25">
      <c r="I63">
        <v>7</v>
      </c>
    </row>
    <row r="64" spans="9:9" hidden="1" x14ac:dyDescent="0.25">
      <c r="I64">
        <v>8</v>
      </c>
    </row>
    <row r="65" spans="9:9" hidden="1" x14ac:dyDescent="0.25">
      <c r="I65">
        <v>9</v>
      </c>
    </row>
    <row r="66" spans="9:9" hidden="1" x14ac:dyDescent="0.25">
      <c r="I66">
        <v>10</v>
      </c>
    </row>
  </sheetData>
  <sheetProtection algorithmName="SHA-512" hashValue="5uUSRcDhyUzWqam6sormbMkdygG3ZwW1AT0i7pjX/EqUZkim0CJu0HRibfwhB2ojb6kjvMA+hnvRDVyUNXQnDw==" saltValue="6y1PX171Q72lh2BhQh/QPg==" spinCount="100000" sheet="1" objects="1" scenarios="1"/>
  <customSheetViews>
    <customSheetView guid="{A6CB2953-6BFE-4768-9F5B-5123071203AA}" state="hidden" topLeftCell="D1">
      <selection activeCell="T23" sqref="T23"/>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LO Prelim</vt:lpstr>
      <vt:lpstr>LO Validations</vt:lpstr>
      <vt:lpstr>Sheet1</vt:lpstr>
      <vt:lpstr>Variable Income </vt:lpstr>
      <vt:lpstr>Hesz's</vt:lpstr>
      <vt:lpstr>Validations</vt:lpstr>
      <vt:lpstr>'Hesz''s'!Print_Area</vt:lpstr>
      <vt:lpstr>'LO Prelim'!Print_Area</vt:lpstr>
      <vt:lpstr>'LO Validations'!Print_Area</vt:lpstr>
      <vt:lpstr>'Variable Income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2020-10-03T20:25:25Z</cp:lastPrinted>
  <dcterms:created xsi:type="dcterms:W3CDTF">2020-08-24T19:55:31Z</dcterms:created>
  <dcterms:modified xsi:type="dcterms:W3CDTF">2020-10-03T23:39:26Z</dcterms:modified>
</cp:coreProperties>
</file>