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inal Concept\Web Calcs\"/>
    </mc:Choice>
  </mc:AlternateContent>
  <xr:revisionPtr revIDLastSave="0" documentId="13_ncr:1_{810FF888-C689-4B11-9E33-F27B2292894A}" xr6:coauthVersionLast="45" xr6:coauthVersionMax="45" xr10:uidLastSave="{00000000-0000-0000-0000-000000000000}"/>
  <workbookProtection workbookAlgorithmName="SHA-512" workbookHashValue="hRpoQXqlVPJOGXAQf0B6Ufr0J6VNkBIYqBKY3BV71rr5Po12sUhMrwNoxc73qD7vCktInEL0K3sFA8uYT25D8A==" workbookSaltValue="VUyvgYdtYExk7S951NSbJA==" workbookSpinCount="100000" lockStructure="1"/>
  <bookViews>
    <workbookView showHorizontalScroll="0" showVerticalScroll="0" showSheetTabs="0" xWindow="-120" yWindow="-120" windowWidth="29040" windowHeight="15840" xr2:uid="{8AF0A15C-B7E1-48C8-B018-BEACE23DEC3A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B17" i="2" l="1"/>
  <c r="B19" i="2" s="1"/>
  <c r="B23" i="2" s="1"/>
  <c r="B27" i="2"/>
  <c r="B29" i="2"/>
  <c r="F21" i="2" l="1"/>
  <c r="C12" i="1" s="1"/>
  <c r="F24" i="2"/>
  <c r="F18" i="2"/>
  <c r="C10" i="1" s="1"/>
  <c r="G29" i="2"/>
</calcChain>
</file>

<file path=xl/sharedStrings.xml><?xml version="1.0" encoding="utf-8"?>
<sst xmlns="http://schemas.openxmlformats.org/spreadsheetml/2006/main" count="17" uniqueCount="15">
  <si>
    <t>Loan Amount</t>
  </si>
  <si>
    <t>Pricing Desired</t>
  </si>
  <si>
    <t>Product</t>
  </si>
  <si>
    <t>Margin</t>
  </si>
  <si>
    <t>Raw Pricing</t>
  </si>
  <si>
    <t>Branch Fees</t>
  </si>
  <si>
    <t>Revenue</t>
  </si>
  <si>
    <t>Exception</t>
  </si>
  <si>
    <t>Compensation</t>
  </si>
  <si>
    <t xml:space="preserve">Conventional </t>
  </si>
  <si>
    <t xml:space="preserve">Government </t>
  </si>
  <si>
    <t>Net Revenue (Full Commission)</t>
  </si>
  <si>
    <t>Income</t>
  </si>
  <si>
    <t>House Deal (75 BPS)</t>
  </si>
  <si>
    <t>Exception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</si>
</sst>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10" fontId="2" fillId="0" borderId="4" xfId="0" applyNumberFormat="1" applyFont="1" applyBorder="1"/>
    <xf numFmtId="0" fontId="2" fillId="0" borderId="5" xfId="0" applyFont="1" applyBorder="1"/>
    <xf numFmtId="0" fontId="2" fillId="3" borderId="6" xfId="0" applyFont="1" applyFill="1" applyBorder="1"/>
    <xf numFmtId="0" fontId="2" fillId="0" borderId="7" xfId="0" applyFont="1" applyBorder="1"/>
    <xf numFmtId="0" fontId="1" fillId="0" borderId="0" xfId="0" applyFont="1"/>
    <xf numFmtId="10" fontId="1" fillId="0" borderId="0" xfId="0" applyNumberFormat="1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2" fillId="0" borderId="8" xfId="0" applyFont="1" applyFill="1" applyBorder="1"/>
    <xf numFmtId="0" fontId="2" fillId="3" borderId="8" xfId="0" applyFont="1" applyFill="1" applyBorder="1"/>
    <xf numFmtId="0" fontId="0" fillId="0" borderId="3" xfId="0" applyBorder="1"/>
    <xf numFmtId="0" fontId="4" fillId="0" borderId="5" xfId="0" applyFont="1" applyFill="1" applyBorder="1"/>
    <xf numFmtId="0" fontId="1" fillId="4" borderId="0" xfId="0" applyFont="1" applyFill="1"/>
    <xf numFmtId="0" fontId="5" fillId="0" borderId="0" xfId="0" applyFont="1" applyFill="1" applyBorder="1"/>
    <xf numFmtId="10" fontId="5" fillId="0" borderId="0" xfId="0" applyNumberFormat="1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1" fillId="0" borderId="0" xfId="0" applyNumberFormat="1" applyFont="1"/>
    <xf numFmtId="164" fontId="6" fillId="3" borderId="6" xfId="0" applyNumberFormat="1" applyFont="1" applyFill="1" applyBorder="1"/>
    <xf numFmtId="0" fontId="0" fillId="4" borderId="0" xfId="0" applyFill="1"/>
    <xf numFmtId="0" fontId="2" fillId="2" borderId="2" xfId="0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7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26CB-E3E6-412B-958C-3AEFF4A98F05}">
  <dimension ref="A1:AU1450"/>
  <sheetViews>
    <sheetView showGridLines="0" showRowColHeaders="0" tabSelected="1" topLeftCell="B1" zoomScale="230" zoomScaleNormal="230" workbookViewId="0">
      <pane ySplit="14" topLeftCell="A15" activePane="bottomLeft" state="frozen"/>
      <selection pane="bottomLeft" activeCell="B1" sqref="B1"/>
    </sheetView>
  </sheetViews>
  <sheetFormatPr defaultColWidth="0" defaultRowHeight="15" zeroHeight="1" x14ac:dyDescent="0.25"/>
  <cols>
    <col min="1" max="1" width="9.140625" hidden="1" customWidth="1"/>
    <col min="2" max="2" width="28.7109375" bestFit="1" customWidth="1"/>
    <col min="3" max="3" width="19" bestFit="1" customWidth="1"/>
    <col min="4" max="4" width="9.140625" hidden="1"/>
    <col min="10" max="16384" width="9.140625" hidden="1"/>
  </cols>
  <sheetData>
    <row r="1" spans="1:47" s="24" customFormat="1" ht="15.75" thickBot="1" x14ac:dyDescent="0.3"/>
    <row r="2" spans="1:47" x14ac:dyDescent="0.25">
      <c r="A2" s="24"/>
      <c r="B2" s="28" t="s">
        <v>14</v>
      </c>
      <c r="C2" s="29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15.75" thickBot="1" x14ac:dyDescent="0.3">
      <c r="A3" s="24"/>
      <c r="B3" s="30"/>
      <c r="C3" s="31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x14ac:dyDescent="0.25">
      <c r="A4" s="24"/>
      <c r="B4" s="1" t="s">
        <v>0</v>
      </c>
      <c r="C4" s="25">
        <v>100000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</row>
    <row r="5" spans="1:47" x14ac:dyDescent="0.25">
      <c r="A5" s="24"/>
      <c r="B5" s="2"/>
      <c r="C5" s="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7" x14ac:dyDescent="0.25">
      <c r="A6" s="24"/>
      <c r="B6" s="2" t="s">
        <v>1</v>
      </c>
      <c r="C6" s="26">
        <v>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x14ac:dyDescent="0.25">
      <c r="A7" s="24"/>
      <c r="B7" s="2"/>
      <c r="C7" s="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x14ac:dyDescent="0.25">
      <c r="A8" s="24"/>
      <c r="B8" s="2" t="s">
        <v>2</v>
      </c>
      <c r="C8" s="27" t="s">
        <v>10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x14ac:dyDescent="0.25">
      <c r="A9" s="24"/>
      <c r="B9" s="2"/>
      <c r="C9" s="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ht="15.75" thickBot="1" x14ac:dyDescent="0.3">
      <c r="A10" s="24"/>
      <c r="B10" s="5" t="s">
        <v>11</v>
      </c>
      <c r="C10" s="6" t="str">
        <f>IF(Sheet2!F18&gt;=5000,"Approved","See Steve")</f>
        <v>See Steve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x14ac:dyDescent="0.25">
      <c r="A11" s="24"/>
      <c r="B11" s="7"/>
      <c r="C11" s="1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x14ac:dyDescent="0.25">
      <c r="A12" s="24"/>
      <c r="B12" s="7" t="s">
        <v>13</v>
      </c>
      <c r="C12" s="14" t="str">
        <f>IF(Sheet2!F21&lt;=5000,"Choose Higher Rate","Approved")</f>
        <v>Approved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x14ac:dyDescent="0.25">
      <c r="A13" s="24"/>
      <c r="B13" s="15"/>
      <c r="C13" s="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15.75" thickBot="1" x14ac:dyDescent="0.3">
      <c r="A14" s="24"/>
      <c r="B14" s="16" t="s">
        <v>7</v>
      </c>
      <c r="C14" s="23">
        <f>100%-Sheet1!C6</f>
        <v>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idden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idden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idden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1:47" hidden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hidden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</row>
    <row r="20" spans="1:47" hidden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</row>
    <row r="21" spans="1:47" hidden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</row>
    <row r="22" spans="1:47" hidden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</row>
    <row r="23" spans="1:47" hidden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</row>
    <row r="24" spans="1:47" hidden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idden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idden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idden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idden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idden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idden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idden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idden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idden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idden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idden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idden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idden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idden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idden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idden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idden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idden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idden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idden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idden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idden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idden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idden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idden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idden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idden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idden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idden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idden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idden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idden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idden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idden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idden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idden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idden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idden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idden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idden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idden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idden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idden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idden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idden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idden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idden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idden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idden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idden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idden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idden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idden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idden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idden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idden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idden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idden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idden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idden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idden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idden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idden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idden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idden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idden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idden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idden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idden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idden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idden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idden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idden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idden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idden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idden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idden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idden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idden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idden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idden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idden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idden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idden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idden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idden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idden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idden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idden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idden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idden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idden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idden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idden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idden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idden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idden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idden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idden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idden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idden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idden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idden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idden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idden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idden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idden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idden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idden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idden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idden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idden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idden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idden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idden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idden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idden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idden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idden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idden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idden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idden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idden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1:47" hidden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idden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idden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idden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idden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idden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idden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idden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idden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idden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idden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idden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idden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idden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idden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idden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idden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idden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idden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idden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idden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</row>
    <row r="170" spans="1:47" hidden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idden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idden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idden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idden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idden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idden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idden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idden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idden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idden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idden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idden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idden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idden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idden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idden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idden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idden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idden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idden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idden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idden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idden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idden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idden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idden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idden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idden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idden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idden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idden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idden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idden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idden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idden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idden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idden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idden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idden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idden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idden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idden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idden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idden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idden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idden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idden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idden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idden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idden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idden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idden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idden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idden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idden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idden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idden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idden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idden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idden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idden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idden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idden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idden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idden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idden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idden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idden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idden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idden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idden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idden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idden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idden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idden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idden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idden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idden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idden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idden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idden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idden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idden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idden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idden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idden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idden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idden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idden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idden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idden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idden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idden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idden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idden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idden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idden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idden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idden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idden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idden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idden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idden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idden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idden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idden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idden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idden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idden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idden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idden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idden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idden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idden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idden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idden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idden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idden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idden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idden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idden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</row>
    <row r="292" spans="1:47" hidden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</row>
    <row r="293" spans="1:47" hidden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</row>
    <row r="294" spans="1:47" hidden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</row>
    <row r="295" spans="1:47" hidden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</row>
    <row r="296" spans="1:47" hidden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</row>
    <row r="297" spans="1:47" hidden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</row>
    <row r="298" spans="1:47" hidden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</row>
    <row r="299" spans="1:47" hidden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</row>
    <row r="300" spans="1:47" hidden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</row>
    <row r="301" spans="1:47" hidden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</row>
    <row r="302" spans="1:47" hidden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</row>
    <row r="303" spans="1:47" hidden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</row>
    <row r="304" spans="1:47" hidden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</row>
    <row r="305" spans="1:10" hidden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</row>
    <row r="306" spans="1:10" hidden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</row>
    <row r="307" spans="1:10" hidden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</row>
    <row r="308" spans="1:10" hidden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</row>
    <row r="309" spans="1:10" hidden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</row>
    <row r="310" spans="1:10" hidden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</row>
    <row r="311" spans="1:10" hidden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</row>
    <row r="312" spans="1:10" hidden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</row>
    <row r="313" spans="1:10" hidden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</row>
    <row r="314" spans="1:10" hidden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</row>
    <row r="315" spans="1:10" hidden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</row>
    <row r="316" spans="1:10" hidden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</row>
    <row r="317" spans="1:10" hidden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</row>
    <row r="318" spans="1:10" hidden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</row>
    <row r="319" spans="1:10" hidden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</row>
    <row r="320" spans="1:10" hidden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</row>
    <row r="321" spans="1:10" hidden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</row>
    <row r="322" spans="1:10" hidden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</row>
    <row r="323" spans="1:10" hidden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</row>
    <row r="324" spans="1:10" hidden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</row>
    <row r="325" spans="1:10" hidden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</row>
    <row r="326" spans="1:10" hidden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</row>
    <row r="327" spans="1:10" hidden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</row>
    <row r="328" spans="1:10" hidden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</row>
    <row r="329" spans="1:10" hidden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</row>
    <row r="330" spans="1:10" hidden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</row>
    <row r="331" spans="1:10" hidden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</row>
    <row r="332" spans="1:10" hidden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</row>
    <row r="333" spans="1:10" hidden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</row>
    <row r="334" spans="1:10" hidden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</row>
    <row r="335" spans="1:10" hidden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</row>
    <row r="336" spans="1:10" hidden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</row>
    <row r="337" spans="1:10" hidden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</row>
    <row r="338" spans="1:10" hidden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</row>
    <row r="339" spans="1:10" hidden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</row>
    <row r="340" spans="1:10" hidden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</row>
    <row r="341" spans="1:10" hidden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</row>
    <row r="342" spans="1:10" hidden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</row>
    <row r="343" spans="1:10" hidden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</row>
    <row r="344" spans="1:10" hidden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</row>
    <row r="345" spans="1:10" hidden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</row>
    <row r="346" spans="1:10" hidden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</row>
    <row r="347" spans="1:10" hidden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</row>
    <row r="348" spans="1:10" hidden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</row>
    <row r="349" spans="1:10" hidden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</row>
    <row r="350" spans="1:10" hidden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</row>
    <row r="351" spans="1:10" hidden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</row>
    <row r="352" spans="1:10" hidden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</row>
    <row r="353" spans="1:10" hidden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</row>
    <row r="354" spans="1:10" hidden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</row>
    <row r="355" spans="1:10" hidden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</row>
    <row r="356" spans="1:10" hidden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</row>
    <row r="357" spans="1:10" hidden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</row>
    <row r="358" spans="1:10" hidden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</row>
    <row r="359" spans="1:10" hidden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</row>
    <row r="360" spans="1:10" hidden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</row>
    <row r="361" spans="1:10" hidden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</row>
    <row r="362" spans="1:10" hidden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</row>
    <row r="363" spans="1:10" hidden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</row>
    <row r="364" spans="1:10" hidden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</row>
    <row r="365" spans="1:10" hidden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</row>
    <row r="366" spans="1:10" hidden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</row>
    <row r="367" spans="1:10" hidden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</row>
    <row r="368" spans="1:10" hidden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</row>
    <row r="369" spans="1:10" hidden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</row>
    <row r="370" spans="1:10" hidden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</row>
    <row r="371" spans="1:10" hidden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</row>
    <row r="372" spans="1:10" hidden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</row>
    <row r="373" spans="1:10" hidden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</row>
    <row r="374" spans="1:10" hidden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</row>
    <row r="375" spans="1:10" hidden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</row>
    <row r="376" spans="1:10" hidden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</row>
    <row r="377" spans="1:10" hidden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</row>
    <row r="378" spans="1:10" hidden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</row>
    <row r="379" spans="1:10" hidden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</row>
    <row r="380" spans="1:10" hidden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</row>
    <row r="381" spans="1:10" hidden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</row>
    <row r="382" spans="1:10" hidden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</row>
    <row r="383" spans="1:10" hidden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</row>
    <row r="384" spans="1:10" hidden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</row>
    <row r="385" spans="1:10" hidden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</row>
    <row r="386" spans="1:10" hidden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</row>
    <row r="387" spans="1:10" hidden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</row>
    <row r="388" spans="1:10" hidden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</row>
    <row r="389" spans="1:10" hidden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</row>
    <row r="390" spans="1:10" hidden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</row>
    <row r="391" spans="1:10" hidden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</row>
    <row r="392" spans="1:10" hidden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</row>
    <row r="393" spans="1:10" hidden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</row>
    <row r="394" spans="1:10" hidden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</row>
    <row r="395" spans="1:10" hidden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</row>
    <row r="396" spans="1:10" hidden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</row>
    <row r="397" spans="1:10" hidden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</row>
    <row r="398" spans="1:10" hidden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</row>
    <row r="399" spans="1:10" hidden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</row>
    <row r="400" spans="1:10" hidden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</row>
    <row r="401" spans="1:10" hidden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</row>
    <row r="402" spans="1:10" hidden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</row>
    <row r="403" spans="1:10" hidden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</row>
    <row r="404" spans="1:10" hidden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</row>
    <row r="405" spans="1:10" hidden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</row>
    <row r="406" spans="1:10" hidden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</row>
    <row r="407" spans="1:10" hidden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</row>
    <row r="408" spans="1:10" hidden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</row>
    <row r="409" spans="1:10" hidden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</row>
    <row r="410" spans="1:10" hidden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</row>
    <row r="411" spans="1:10" hidden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</row>
    <row r="412" spans="1:10" hidden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</row>
    <row r="413" spans="1:10" hidden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</row>
    <row r="414" spans="1:10" hidden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</row>
    <row r="415" spans="1:10" hidden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</row>
    <row r="416" spans="1:10" hidden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</row>
    <row r="417" spans="1:10" hidden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</row>
    <row r="418" spans="1:10" hidden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</row>
    <row r="419" spans="1:10" hidden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</row>
    <row r="420" spans="1:10" hidden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</row>
    <row r="421" spans="1:10" hidden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</row>
    <row r="422" spans="1:10" hidden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</row>
    <row r="423" spans="1:10" hidden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</row>
    <row r="424" spans="1:10" hidden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</row>
    <row r="425" spans="1:10" hidden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</row>
    <row r="426" spans="1:10" hidden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</row>
    <row r="427" spans="1:10" hidden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</row>
    <row r="428" spans="1:10" hidden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</row>
    <row r="429" spans="1:10" hidden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</row>
    <row r="430" spans="1:10" hidden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</row>
    <row r="431" spans="1:10" hidden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</row>
    <row r="432" spans="1:10" hidden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</row>
    <row r="433" spans="1:10" hidden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</row>
    <row r="434" spans="1:10" hidden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</row>
    <row r="435" spans="1:10" hidden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</row>
    <row r="436" spans="1:10" hidden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</row>
    <row r="437" spans="1:10" hidden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</row>
    <row r="438" spans="1:10" hidden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</row>
    <row r="439" spans="1:10" hidden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</row>
    <row r="440" spans="1:10" hidden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</row>
    <row r="441" spans="1:10" hidden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</row>
    <row r="442" spans="1:10" hidden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</row>
    <row r="443" spans="1:10" hidden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</row>
    <row r="444" spans="1:10" hidden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</row>
    <row r="445" spans="1:10" hidden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</row>
    <row r="446" spans="1:10" hidden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</row>
    <row r="447" spans="1:10" hidden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</row>
    <row r="448" spans="1:10" hidden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</row>
    <row r="449" spans="1:10" hidden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</row>
    <row r="450" spans="1:10" hidden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</row>
    <row r="451" spans="1:10" hidden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</row>
    <row r="452" spans="1:10" hidden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</row>
    <row r="453" spans="1:10" hidden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</row>
    <row r="454" spans="1:10" hidden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</row>
    <row r="455" spans="1:10" hidden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</row>
    <row r="456" spans="1:10" hidden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</row>
    <row r="457" spans="1:10" hidden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</row>
    <row r="458" spans="1:10" hidden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</row>
    <row r="459" spans="1:10" hidden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</row>
    <row r="460" spans="1:10" hidden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</row>
    <row r="461" spans="1:10" hidden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</row>
    <row r="462" spans="1:10" hidden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</row>
    <row r="463" spans="1:10" hidden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</row>
    <row r="464" spans="1:10" hidden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</row>
    <row r="465" spans="1:10" hidden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</row>
    <row r="466" spans="1:10" hidden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</row>
    <row r="467" spans="1:10" hidden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</row>
    <row r="468" spans="1:10" hidden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</row>
    <row r="469" spans="1:10" hidden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</row>
    <row r="470" spans="1:10" hidden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</row>
    <row r="471" spans="1:10" hidden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</row>
    <row r="472" spans="1:10" hidden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</row>
    <row r="473" spans="1:10" hidden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</row>
    <row r="474" spans="1:10" hidden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</row>
    <row r="475" spans="1:10" hidden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</row>
    <row r="476" spans="1:10" hidden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</row>
    <row r="477" spans="1:10" hidden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</row>
    <row r="478" spans="1:10" hidden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</row>
    <row r="479" spans="1:10" hidden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</row>
    <row r="480" spans="1:10" hidden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</row>
    <row r="481" spans="1:10" hidden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</row>
    <row r="482" spans="1:10" hidden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</row>
    <row r="483" spans="1:10" hidden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</row>
    <row r="484" spans="1:10" hidden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</row>
    <row r="485" spans="1:10" hidden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</row>
    <row r="486" spans="1:10" hidden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</row>
    <row r="487" spans="1:10" hidden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</row>
    <row r="488" spans="1:10" hidden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</row>
    <row r="489" spans="1:10" hidden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</row>
    <row r="490" spans="1:10" hidden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</row>
    <row r="491" spans="1:10" hidden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</row>
    <row r="492" spans="1:10" hidden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</row>
    <row r="493" spans="1:10" hidden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</row>
    <row r="494" spans="1:10" hidden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</row>
    <row r="495" spans="1:10" hidden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</row>
    <row r="496" spans="1:10" hidden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</row>
    <row r="497" spans="1:10" hidden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</row>
    <row r="498" spans="1:10" hidden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</row>
    <row r="499" spans="1:10" hidden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</row>
    <row r="500" spans="1:10" hidden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</row>
    <row r="501" spans="1:10" hidden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</row>
    <row r="502" spans="1:10" hidden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</row>
    <row r="503" spans="1:10" hidden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</row>
    <row r="504" spans="1:10" hidden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</row>
    <row r="505" spans="1:10" hidden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</row>
    <row r="506" spans="1:10" hidden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</row>
    <row r="507" spans="1:10" hidden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</row>
    <row r="508" spans="1:10" hidden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</row>
    <row r="509" spans="1:10" hidden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</row>
    <row r="510" spans="1:10" hidden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</row>
    <row r="511" spans="1:10" hidden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</row>
    <row r="512" spans="1:10" hidden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</row>
    <row r="513" spans="1:10" hidden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</row>
    <row r="514" spans="1:10" hidden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</row>
    <row r="515" spans="1:10" hidden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</row>
    <row r="516" spans="1:10" hidden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</row>
    <row r="517" spans="1:10" hidden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</row>
    <row r="518" spans="1:10" hidden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</row>
    <row r="519" spans="1:10" hidden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</row>
    <row r="520" spans="1:10" hidden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</row>
    <row r="521" spans="1:10" hidden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</row>
    <row r="522" spans="1:10" hidden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</row>
    <row r="523" spans="1:10" hidden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</row>
    <row r="524" spans="1:10" hidden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</row>
    <row r="525" spans="1:10" hidden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</row>
    <row r="526" spans="1:10" hidden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</row>
    <row r="527" spans="1:10" hidden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</row>
    <row r="528" spans="1:10" hidden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</row>
    <row r="529" spans="1:10" hidden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</row>
    <row r="530" spans="1:10" hidden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</row>
    <row r="531" spans="1:10" hidden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</row>
    <row r="532" spans="1:10" hidden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</row>
    <row r="533" spans="1:10" hidden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</row>
    <row r="534" spans="1:10" hidden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</row>
    <row r="535" spans="1:10" hidden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</row>
    <row r="536" spans="1:10" hidden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</row>
    <row r="537" spans="1:10" hidden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</row>
    <row r="538" spans="1:10" hidden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</row>
    <row r="539" spans="1:10" hidden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</row>
    <row r="540" spans="1:10" hidden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</row>
    <row r="541" spans="1:10" hidden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</row>
    <row r="542" spans="1:10" hidden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</row>
    <row r="543" spans="1:10" hidden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</row>
    <row r="544" spans="1:10" hidden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</row>
    <row r="545" spans="1:10" hidden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</row>
    <row r="546" spans="1:10" hidden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</row>
    <row r="547" spans="1:10" hidden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</row>
    <row r="548" spans="1:10" hidden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</row>
    <row r="549" spans="1:10" hidden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</row>
    <row r="550" spans="1:10" hidden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</row>
    <row r="551" spans="1:10" hidden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</row>
    <row r="552" spans="1:10" hidden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</row>
    <row r="553" spans="1:10" hidden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</row>
    <row r="554" spans="1:10" hidden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</row>
    <row r="555" spans="1:10" hidden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</row>
    <row r="556" spans="1:10" hidden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</row>
    <row r="557" spans="1:10" hidden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</row>
    <row r="558" spans="1:10" hidden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</row>
    <row r="559" spans="1:10" hidden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</row>
    <row r="560" spans="1:10" hidden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</row>
    <row r="561" spans="1:10" hidden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</row>
    <row r="562" spans="1:10" hidden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</row>
    <row r="563" spans="1:10" hidden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</row>
    <row r="564" spans="1:10" hidden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</row>
    <row r="565" spans="1:10" hidden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</row>
    <row r="566" spans="1:10" hidden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</row>
    <row r="567" spans="1:10" hidden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</row>
    <row r="568" spans="1:10" hidden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</row>
    <row r="569" spans="1:10" hidden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</row>
    <row r="570" spans="1:10" hidden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</row>
    <row r="571" spans="1:10" hidden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</row>
    <row r="572" spans="1:10" hidden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</row>
    <row r="573" spans="1:10" hidden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</row>
    <row r="574" spans="1:10" hidden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</row>
    <row r="575" spans="1:10" hidden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</row>
    <row r="576" spans="1:10" hidden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</row>
    <row r="577" spans="1:10" hidden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</row>
    <row r="578" spans="1:10" hidden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</row>
    <row r="579" spans="1:10" hidden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</row>
    <row r="580" spans="1:10" hidden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</row>
    <row r="581" spans="1:10" hidden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</row>
    <row r="582" spans="1:10" hidden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</row>
    <row r="583" spans="1:10" hidden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</row>
    <row r="584" spans="1:10" hidden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</row>
    <row r="585" spans="1:10" hidden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</row>
    <row r="586" spans="1:10" hidden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</row>
    <row r="587" spans="1:10" hidden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</row>
    <row r="588" spans="1:10" hidden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</row>
    <row r="589" spans="1:10" hidden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</row>
    <row r="590" spans="1:10" hidden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</row>
    <row r="591" spans="1:10" hidden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</row>
    <row r="592" spans="1:10" hidden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</row>
    <row r="593" spans="1:10" hidden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</row>
    <row r="594" spans="1:10" hidden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</row>
    <row r="595" spans="1:10" hidden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</row>
    <row r="596" spans="1:10" hidden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</row>
    <row r="597" spans="1:10" hidden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</row>
    <row r="598" spans="1:10" hidden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</row>
    <row r="599" spans="1:10" hidden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</row>
    <row r="600" spans="1:10" hidden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</row>
    <row r="601" spans="1:10" hidden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</row>
    <row r="602" spans="1:10" hidden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</row>
    <row r="603" spans="1:10" hidden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</row>
    <row r="604" spans="1:10" hidden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</row>
    <row r="605" spans="1:10" hidden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</row>
    <row r="606" spans="1:10" hidden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</row>
    <row r="607" spans="1:10" hidden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</row>
    <row r="608" spans="1:10" hidden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</row>
    <row r="609" spans="1:10" hidden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</row>
    <row r="610" spans="1:10" hidden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</row>
    <row r="611" spans="1:10" hidden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</row>
    <row r="612" spans="1:10" hidden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</row>
    <row r="613" spans="1:10" hidden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</row>
    <row r="614" spans="1:10" hidden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</row>
    <row r="615" spans="1:10" hidden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</row>
    <row r="616" spans="1:10" hidden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</row>
    <row r="617" spans="1:10" hidden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</row>
    <row r="618" spans="1:10" hidden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</row>
    <row r="619" spans="1:10" hidden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</row>
    <row r="620" spans="1:10" hidden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</row>
    <row r="621" spans="1:10" hidden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</row>
    <row r="622" spans="1:10" hidden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</row>
    <row r="623" spans="1:10" hidden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</row>
    <row r="624" spans="1:10" hidden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</row>
    <row r="625" spans="1:10" hidden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</row>
    <row r="626" spans="1:10" hidden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</row>
    <row r="627" spans="1:10" hidden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</row>
    <row r="628" spans="1:10" hidden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</row>
    <row r="629" spans="1:10" hidden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</row>
    <row r="630" spans="1:10" hidden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</row>
    <row r="631" spans="1:10" hidden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</row>
    <row r="632" spans="1:10" hidden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</row>
    <row r="633" spans="1:10" hidden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</row>
    <row r="634" spans="1:10" hidden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</row>
    <row r="635" spans="1:10" hidden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</row>
    <row r="636" spans="1:10" hidden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</row>
    <row r="637" spans="1:10" hidden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</row>
    <row r="638" spans="1:10" hidden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</row>
    <row r="639" spans="1:10" hidden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</row>
    <row r="640" spans="1:10" hidden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</row>
    <row r="641" spans="1:10" hidden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</row>
    <row r="642" spans="1:10" hidden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</row>
    <row r="643" spans="1:10" hidden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</row>
    <row r="644" spans="1:10" hidden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</row>
    <row r="645" spans="1:10" hidden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</row>
    <row r="646" spans="1:10" hidden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</row>
    <row r="647" spans="1:10" hidden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</row>
    <row r="648" spans="1:10" hidden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</row>
    <row r="649" spans="1:10" hidden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</row>
    <row r="650" spans="1:10" hidden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</row>
    <row r="651" spans="1:10" hidden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</row>
    <row r="652" spans="1:10" hidden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</row>
    <row r="653" spans="1:10" hidden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</row>
    <row r="654" spans="1:10" hidden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</row>
    <row r="655" spans="1:10" hidden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</row>
    <row r="656" spans="1:10" hidden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</row>
    <row r="657" spans="1:10" hidden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</row>
    <row r="658" spans="1:10" hidden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</row>
    <row r="659" spans="1:10" hidden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</row>
    <row r="660" spans="1:10" hidden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</row>
    <row r="661" spans="1:10" hidden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</row>
    <row r="662" spans="1:10" hidden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</row>
    <row r="663" spans="1:10" hidden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</row>
    <row r="664" spans="1:10" hidden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</row>
    <row r="665" spans="1:10" hidden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</row>
    <row r="666" spans="1:10" hidden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</row>
    <row r="667" spans="1:10" hidden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</row>
    <row r="668" spans="1:10" hidden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</row>
    <row r="669" spans="1:10" hidden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</row>
    <row r="670" spans="1:10" hidden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</row>
    <row r="671" spans="1:10" hidden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</row>
    <row r="672" spans="1:10" hidden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</row>
    <row r="673" spans="1:10" hidden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</row>
    <row r="674" spans="1:10" hidden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</row>
    <row r="675" spans="1:10" hidden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</row>
    <row r="676" spans="1:10" hidden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</row>
    <row r="677" spans="1:10" hidden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</row>
    <row r="678" spans="1:10" hidden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</row>
    <row r="679" spans="1:10" hidden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</row>
    <row r="680" spans="1:10" hidden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</row>
    <row r="681" spans="1:10" hidden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</row>
    <row r="682" spans="1:10" hidden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</row>
    <row r="683" spans="1:10" hidden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</row>
    <row r="684" spans="1:10" hidden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</row>
    <row r="685" spans="1:10" hidden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</row>
    <row r="686" spans="1:10" hidden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</row>
    <row r="687" spans="1:10" hidden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</row>
    <row r="688" spans="1:10" hidden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</row>
    <row r="689" spans="1:10" hidden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</row>
    <row r="690" spans="1:10" hidden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</row>
    <row r="691" spans="1:10" hidden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</row>
    <row r="692" spans="1:10" hidden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</row>
    <row r="693" spans="1:10" hidden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</row>
    <row r="694" spans="1:10" hidden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</row>
    <row r="695" spans="1:10" hidden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</row>
    <row r="696" spans="1:10" hidden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</row>
    <row r="697" spans="1:10" hidden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</row>
    <row r="698" spans="1:10" hidden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</row>
    <row r="699" spans="1:10" hidden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</row>
    <row r="700" spans="1:10" hidden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</row>
    <row r="701" spans="1:10" hidden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</row>
    <row r="702" spans="1:10" hidden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</row>
    <row r="703" spans="1:10" hidden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</row>
    <row r="704" spans="1:10" hidden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</row>
    <row r="705" spans="1:10" hidden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</row>
    <row r="706" spans="1:10" hidden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</row>
    <row r="707" spans="1:10" hidden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</row>
    <row r="708" spans="1:10" hidden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</row>
    <row r="709" spans="1:10" hidden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</row>
    <row r="710" spans="1:10" hidden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</row>
    <row r="711" spans="1:10" hidden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</row>
    <row r="712" spans="1:10" hidden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</row>
    <row r="713" spans="1:10" hidden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</row>
    <row r="714" spans="1:10" hidden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</row>
    <row r="715" spans="1:10" hidden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</row>
    <row r="716" spans="1:10" hidden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</row>
    <row r="717" spans="1:10" hidden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</row>
    <row r="718" spans="1:10" hidden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</row>
    <row r="719" spans="1:10" hidden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</row>
    <row r="720" spans="1:10" hidden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</row>
    <row r="721" spans="1:10" hidden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</row>
    <row r="722" spans="1:10" hidden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</row>
    <row r="723" spans="1:10" hidden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</row>
    <row r="724" spans="1:10" hidden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</row>
    <row r="725" spans="1:10" hidden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</row>
    <row r="726" spans="1:10" hidden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</row>
    <row r="727" spans="1:10" hidden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</row>
    <row r="728" spans="1:10" hidden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</row>
    <row r="729" spans="1:10" hidden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</row>
    <row r="730" spans="1:10" hidden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</row>
    <row r="731" spans="1:10" hidden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</row>
    <row r="732" spans="1:10" hidden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</row>
    <row r="733" spans="1:10" hidden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</row>
    <row r="734" spans="1:10" hidden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</row>
    <row r="735" spans="1:10" hidden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</row>
    <row r="736" spans="1:10" hidden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</row>
    <row r="737" spans="1:10" hidden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</row>
    <row r="738" spans="1:10" hidden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</row>
    <row r="739" spans="1:10" hidden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</row>
    <row r="740" spans="1:10" hidden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</row>
    <row r="741" spans="1:10" hidden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</row>
    <row r="742" spans="1:10" hidden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</row>
    <row r="743" spans="1:10" hidden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</row>
    <row r="744" spans="1:10" hidden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</row>
    <row r="745" spans="1:10" hidden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</row>
    <row r="746" spans="1:10" hidden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</row>
    <row r="747" spans="1:10" hidden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</row>
    <row r="748" spans="1:10" hidden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</row>
    <row r="749" spans="1:10" hidden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</row>
    <row r="750" spans="1:10" hidden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</row>
    <row r="751" spans="1:10" hidden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</row>
    <row r="752" spans="1:10" hidden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</row>
    <row r="753" spans="1:10" hidden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</row>
    <row r="754" spans="1:10" hidden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</row>
    <row r="755" spans="1:10" hidden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</row>
    <row r="756" spans="1:10" hidden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</row>
    <row r="757" spans="1:10" hidden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</row>
    <row r="758" spans="1:10" hidden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</row>
    <row r="759" spans="1:10" hidden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</row>
    <row r="760" spans="1:10" hidden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</row>
    <row r="761" spans="1:10" hidden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</row>
    <row r="762" spans="1:10" hidden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</row>
    <row r="763" spans="1:10" hidden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</row>
    <row r="764" spans="1:10" hidden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</row>
    <row r="765" spans="1:10" hidden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</row>
    <row r="766" spans="1:10" hidden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</row>
    <row r="767" spans="1:10" hidden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</row>
    <row r="768" spans="1:10" hidden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</row>
    <row r="769" spans="1:10" hidden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</row>
    <row r="770" spans="1:10" hidden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</row>
    <row r="771" spans="1:10" hidden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</row>
    <row r="772" spans="1:10" hidden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</row>
    <row r="773" spans="1:10" hidden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</row>
    <row r="774" spans="1:10" hidden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</row>
    <row r="775" spans="1:10" hidden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</row>
    <row r="776" spans="1:10" hidden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</row>
    <row r="777" spans="1:10" hidden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</row>
    <row r="778" spans="1:10" hidden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</row>
    <row r="779" spans="1:10" hidden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</row>
    <row r="780" spans="1:10" hidden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</row>
    <row r="781" spans="1:10" hidden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</row>
    <row r="782" spans="1:10" hidden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</row>
    <row r="783" spans="1:10" hidden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</row>
    <row r="784" spans="1:10" hidden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</row>
    <row r="785" spans="1:10" hidden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</row>
    <row r="786" spans="1:10" hidden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</row>
    <row r="787" spans="1:10" hidden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</row>
    <row r="788" spans="1:10" hidden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</row>
    <row r="789" spans="1:10" hidden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</row>
    <row r="790" spans="1:10" hidden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</row>
    <row r="791" spans="1:10" hidden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</row>
    <row r="792" spans="1:10" hidden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</row>
    <row r="793" spans="1:10" hidden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</row>
    <row r="794" spans="1:10" hidden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</row>
    <row r="795" spans="1:10" hidden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</row>
    <row r="796" spans="1:10" hidden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</row>
    <row r="797" spans="1:10" hidden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</row>
    <row r="798" spans="1:10" hidden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</row>
    <row r="799" spans="1:10" hidden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</row>
    <row r="800" spans="1:10" hidden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</row>
    <row r="801" spans="1:10" hidden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</row>
    <row r="802" spans="1:10" hidden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</row>
    <row r="803" spans="1:10" hidden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</row>
    <row r="804" spans="1:10" hidden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</row>
    <row r="805" spans="1:10" hidden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</row>
    <row r="806" spans="1:10" hidden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</row>
    <row r="807" spans="1:10" hidden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</row>
    <row r="808" spans="1:10" hidden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</row>
    <row r="809" spans="1:10" hidden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</row>
    <row r="810" spans="1:10" hidden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</row>
    <row r="811" spans="1:10" hidden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</row>
    <row r="812" spans="1:10" hidden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</row>
    <row r="813" spans="1:10" hidden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</row>
    <row r="814" spans="1:10" hidden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</row>
    <row r="815" spans="1:10" hidden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</row>
    <row r="816" spans="1:10" hidden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</row>
    <row r="817" spans="1:10" hidden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</row>
    <row r="818" spans="1:10" hidden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</row>
    <row r="819" spans="1:10" hidden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</row>
    <row r="820" spans="1:10" hidden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</row>
    <row r="821" spans="1:10" hidden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</row>
    <row r="822" spans="1:10" hidden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</row>
    <row r="823" spans="1:10" hidden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</row>
    <row r="824" spans="1:10" hidden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</row>
    <row r="825" spans="1:10" hidden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</row>
    <row r="826" spans="1:10" hidden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</row>
    <row r="827" spans="1:10" hidden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</row>
    <row r="828" spans="1:10" hidden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</row>
    <row r="829" spans="1:10" hidden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</row>
    <row r="830" spans="1:10" hidden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</row>
    <row r="831" spans="1:10" hidden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</row>
    <row r="832" spans="1:10" hidden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</row>
    <row r="833" spans="1:10" hidden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</row>
    <row r="834" spans="1:10" hidden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</row>
    <row r="835" spans="1:10" hidden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</row>
    <row r="836" spans="1:10" hidden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</row>
    <row r="837" spans="1:10" hidden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</row>
    <row r="838" spans="1:10" hidden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</row>
    <row r="839" spans="1:10" hidden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</row>
    <row r="840" spans="1:10" hidden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</row>
    <row r="841" spans="1:10" hidden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</row>
    <row r="842" spans="1:10" hidden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</row>
    <row r="843" spans="1:10" hidden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</row>
    <row r="844" spans="1:10" hidden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</row>
    <row r="845" spans="1:10" hidden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</row>
    <row r="846" spans="1:10" hidden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</row>
    <row r="847" spans="1:10" hidden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</row>
    <row r="848" spans="1:10" hidden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</row>
    <row r="849" spans="1:10" hidden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</row>
    <row r="850" spans="1:10" hidden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</row>
    <row r="851" spans="1:10" hidden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</row>
    <row r="852" spans="1:10" hidden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</row>
    <row r="853" spans="1:10" hidden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</row>
    <row r="854" spans="1:10" hidden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</row>
    <row r="855" spans="1:10" hidden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</row>
    <row r="856" spans="1:10" hidden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</row>
    <row r="857" spans="1:10" hidden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</row>
    <row r="858" spans="1:10" hidden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</row>
    <row r="859" spans="1:10" hidden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</row>
    <row r="860" spans="1:10" hidden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</row>
    <row r="861" spans="1:10" hidden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</row>
    <row r="862" spans="1:10" hidden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</row>
    <row r="863" spans="1:10" hidden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</row>
    <row r="864" spans="1:10" hidden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</row>
    <row r="865" spans="1:10" hidden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</row>
    <row r="866" spans="1:10" hidden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</row>
    <row r="867" spans="1:10" hidden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</row>
    <row r="868" spans="1:10" hidden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</row>
    <row r="869" spans="1:10" hidden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</row>
    <row r="870" spans="1:10" hidden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</row>
    <row r="871" spans="1:10" hidden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</row>
    <row r="872" spans="1:10" hidden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</row>
    <row r="873" spans="1:10" hidden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</row>
    <row r="874" spans="1:10" hidden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</row>
    <row r="875" spans="1:10" hidden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</row>
    <row r="876" spans="1:10" hidden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</row>
    <row r="877" spans="1:10" hidden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</row>
    <row r="878" spans="1:10" hidden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</row>
    <row r="879" spans="1:10" hidden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</row>
    <row r="880" spans="1:10" hidden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</row>
    <row r="881" spans="1:10" hidden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</row>
    <row r="882" spans="1:10" hidden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</row>
    <row r="883" spans="1:10" hidden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</row>
    <row r="884" spans="1:10" hidden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</row>
    <row r="885" spans="1:10" hidden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</row>
    <row r="886" spans="1:10" hidden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</row>
    <row r="887" spans="1:10" hidden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</row>
    <row r="888" spans="1:10" hidden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</row>
    <row r="889" spans="1:10" hidden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</row>
    <row r="890" spans="1:10" hidden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</row>
    <row r="891" spans="1:10" hidden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</row>
    <row r="892" spans="1:10" hidden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</row>
    <row r="893" spans="1:10" hidden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</row>
    <row r="894" spans="1:10" hidden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</row>
    <row r="895" spans="1:10" hidden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</row>
    <row r="896" spans="1:10" hidden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</row>
    <row r="897" spans="1:10" hidden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</row>
    <row r="898" spans="1:10" hidden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</row>
    <row r="899" spans="1:10" hidden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</row>
    <row r="900" spans="1:10" hidden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</row>
    <row r="901" spans="1:10" hidden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</row>
    <row r="902" spans="1:10" hidden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</row>
    <row r="903" spans="1:10" hidden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</row>
    <row r="904" spans="1:10" hidden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</row>
    <row r="905" spans="1:10" hidden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</row>
    <row r="906" spans="1:10" hidden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</row>
    <row r="907" spans="1:10" hidden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</row>
    <row r="908" spans="1:10" hidden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</row>
    <row r="909" spans="1:10" hidden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</row>
    <row r="910" spans="1:10" hidden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</row>
    <row r="911" spans="1:10" hidden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</row>
    <row r="912" spans="1:10" hidden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</row>
    <row r="913" spans="1:41" hidden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</row>
    <row r="914" spans="1:41" hidden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</row>
    <row r="915" spans="1:41" hidden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</row>
    <row r="916" spans="1:41" hidden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</row>
    <row r="917" spans="1:41" hidden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</row>
    <row r="918" spans="1:41" hidden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</row>
    <row r="919" spans="1:41" hidden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</row>
    <row r="920" spans="1:41" hidden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</row>
    <row r="921" spans="1:41" hidden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</row>
    <row r="922" spans="1:41" hidden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</row>
    <row r="923" spans="1:41" hidden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</row>
    <row r="924" spans="1:41" hidden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</row>
    <row r="925" spans="1:41" hidden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</row>
    <row r="926" spans="1:41" hidden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</row>
    <row r="927" spans="1:41" hidden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</row>
    <row r="928" spans="1:41" hidden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</row>
    <row r="929" spans="1:41" hidden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</row>
    <row r="930" spans="1:41" hidden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</row>
    <row r="931" spans="1:41" hidden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</row>
    <row r="932" spans="1:41" hidden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</row>
    <row r="933" spans="1:41" hidden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</row>
    <row r="934" spans="1:41" hidden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</row>
    <row r="935" spans="1:41" hidden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</row>
    <row r="936" spans="1:41" hidden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</row>
    <row r="937" spans="1:41" hidden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</row>
    <row r="938" spans="1:41" hidden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</row>
    <row r="939" spans="1:41" hidden="1" x14ac:dyDescent="0.25"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</row>
    <row r="940" spans="1:41" hidden="1" x14ac:dyDescent="0.25"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</row>
    <row r="941" spans="1:41" hidden="1" x14ac:dyDescent="0.25"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</row>
    <row r="942" spans="1:41" hidden="1" x14ac:dyDescent="0.25"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</row>
    <row r="943" spans="1:41" hidden="1" x14ac:dyDescent="0.25"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</row>
    <row r="944" spans="1:41" hidden="1" x14ac:dyDescent="0.25"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</row>
    <row r="945" spans="11:41" hidden="1" x14ac:dyDescent="0.25"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</row>
    <row r="946" spans="11:41" hidden="1" x14ac:dyDescent="0.25"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</row>
    <row r="947" spans="11:41" hidden="1" x14ac:dyDescent="0.25"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</row>
    <row r="948" spans="11:41" hidden="1" x14ac:dyDescent="0.25"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</row>
    <row r="949" spans="11:41" hidden="1" x14ac:dyDescent="0.25"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</row>
    <row r="950" spans="11:41" hidden="1" x14ac:dyDescent="0.25"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</row>
    <row r="951" spans="11:41" hidden="1" x14ac:dyDescent="0.25"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</row>
    <row r="952" spans="11:41" hidden="1" x14ac:dyDescent="0.25"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</row>
    <row r="953" spans="11:41" hidden="1" x14ac:dyDescent="0.25"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</row>
    <row r="954" spans="11:41" hidden="1" x14ac:dyDescent="0.25"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</row>
    <row r="955" spans="11:41" hidden="1" x14ac:dyDescent="0.25"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</row>
    <row r="956" spans="11:41" hidden="1" x14ac:dyDescent="0.25"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</row>
    <row r="957" spans="11:41" hidden="1" x14ac:dyDescent="0.25"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</row>
    <row r="958" spans="11:41" hidden="1" x14ac:dyDescent="0.25"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</row>
    <row r="959" spans="11:41" hidden="1" x14ac:dyDescent="0.25"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</row>
    <row r="960" spans="11:41" hidden="1" x14ac:dyDescent="0.25"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</row>
    <row r="961" spans="11:41" hidden="1" x14ac:dyDescent="0.25"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</row>
    <row r="962" spans="11:41" hidden="1" x14ac:dyDescent="0.25"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</row>
    <row r="963" spans="11:41" hidden="1" x14ac:dyDescent="0.25"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</row>
    <row r="964" spans="11:41" hidden="1" x14ac:dyDescent="0.25"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</row>
    <row r="965" spans="11:41" hidden="1" x14ac:dyDescent="0.25"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</row>
    <row r="966" spans="11:41" hidden="1" x14ac:dyDescent="0.25"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</row>
    <row r="967" spans="11:41" hidden="1" x14ac:dyDescent="0.25"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</row>
    <row r="968" spans="11:41" hidden="1" x14ac:dyDescent="0.25"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</row>
    <row r="969" spans="11:41" hidden="1" x14ac:dyDescent="0.25"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</row>
    <row r="970" spans="11:41" hidden="1" x14ac:dyDescent="0.25"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</row>
    <row r="971" spans="11:41" hidden="1" x14ac:dyDescent="0.25"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</row>
    <row r="972" spans="11:41" hidden="1" x14ac:dyDescent="0.25"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</row>
    <row r="973" spans="11:41" hidden="1" x14ac:dyDescent="0.25"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</row>
    <row r="974" spans="11:41" hidden="1" x14ac:dyDescent="0.25"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</row>
    <row r="975" spans="11:41" hidden="1" x14ac:dyDescent="0.25"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</row>
    <row r="976" spans="11:41" hidden="1" x14ac:dyDescent="0.25"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</row>
    <row r="977" spans="11:41" hidden="1" x14ac:dyDescent="0.25"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</row>
    <row r="978" spans="11:41" hidden="1" x14ac:dyDescent="0.25"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</row>
    <row r="979" spans="11:41" hidden="1" x14ac:dyDescent="0.25"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</row>
    <row r="980" spans="11:41" hidden="1" x14ac:dyDescent="0.25"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</row>
    <row r="981" spans="11:41" hidden="1" x14ac:dyDescent="0.25"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</row>
    <row r="982" spans="11:41" hidden="1" x14ac:dyDescent="0.25"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</row>
    <row r="983" spans="11:41" hidden="1" x14ac:dyDescent="0.25"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</row>
    <row r="984" spans="11:41" hidden="1" x14ac:dyDescent="0.25"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</row>
    <row r="985" spans="11:41" hidden="1" x14ac:dyDescent="0.25"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</row>
    <row r="986" spans="11:41" hidden="1" x14ac:dyDescent="0.25"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</row>
    <row r="987" spans="11:41" hidden="1" x14ac:dyDescent="0.25"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</row>
    <row r="988" spans="11:41" hidden="1" x14ac:dyDescent="0.25"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</row>
    <row r="989" spans="11:41" hidden="1" x14ac:dyDescent="0.25"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</row>
    <row r="990" spans="11:41" hidden="1" x14ac:dyDescent="0.25"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</row>
    <row r="991" spans="11:41" hidden="1" x14ac:dyDescent="0.25"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</row>
    <row r="992" spans="11:41" hidden="1" x14ac:dyDescent="0.25"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</row>
    <row r="993" spans="11:41" hidden="1" x14ac:dyDescent="0.25"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</row>
    <row r="994" spans="11:41" hidden="1" x14ac:dyDescent="0.25"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</row>
    <row r="995" spans="11:41" hidden="1" x14ac:dyDescent="0.25"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</row>
    <row r="996" spans="11:41" hidden="1" x14ac:dyDescent="0.25"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</row>
    <row r="997" spans="11:41" hidden="1" x14ac:dyDescent="0.25"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</row>
    <row r="998" spans="11:41" hidden="1" x14ac:dyDescent="0.25"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</row>
    <row r="999" spans="11:41" hidden="1" x14ac:dyDescent="0.25"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</row>
    <row r="1000" spans="11:41" hidden="1" x14ac:dyDescent="0.25"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</row>
    <row r="1001" spans="11:41" hidden="1" x14ac:dyDescent="0.25"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</row>
    <row r="1002" spans="11:41" hidden="1" x14ac:dyDescent="0.25"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</row>
    <row r="1003" spans="11:41" hidden="1" x14ac:dyDescent="0.25"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</row>
    <row r="1004" spans="11:41" hidden="1" x14ac:dyDescent="0.25"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</row>
    <row r="1005" spans="11:41" hidden="1" x14ac:dyDescent="0.25"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</row>
    <row r="1006" spans="11:41" hidden="1" x14ac:dyDescent="0.25"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</row>
    <row r="1007" spans="11:41" hidden="1" x14ac:dyDescent="0.25"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</row>
    <row r="1008" spans="11:41" hidden="1" x14ac:dyDescent="0.25"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</row>
    <row r="1009" spans="11:41" hidden="1" x14ac:dyDescent="0.25"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</row>
    <row r="1010" spans="11:41" hidden="1" x14ac:dyDescent="0.25"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</row>
    <row r="1011" spans="11:41" hidden="1" x14ac:dyDescent="0.25"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</row>
    <row r="1012" spans="11:41" hidden="1" x14ac:dyDescent="0.25"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</row>
    <row r="1013" spans="11:41" hidden="1" x14ac:dyDescent="0.25"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</row>
    <row r="1014" spans="11:41" hidden="1" x14ac:dyDescent="0.25"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</row>
    <row r="1015" spans="11:41" hidden="1" x14ac:dyDescent="0.25"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</row>
    <row r="1016" spans="11:41" hidden="1" x14ac:dyDescent="0.25"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</row>
    <row r="1017" spans="11:41" hidden="1" x14ac:dyDescent="0.25"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</row>
    <row r="1018" spans="11:41" hidden="1" x14ac:dyDescent="0.25"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</row>
    <row r="1019" spans="11:41" hidden="1" x14ac:dyDescent="0.25"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</row>
    <row r="1020" spans="11:41" hidden="1" x14ac:dyDescent="0.25"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</row>
    <row r="1021" spans="11:41" hidden="1" x14ac:dyDescent="0.25"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</row>
    <row r="1022" spans="11:41" hidden="1" x14ac:dyDescent="0.25"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</row>
    <row r="1023" spans="11:41" hidden="1" x14ac:dyDescent="0.25"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</row>
    <row r="1024" spans="11:41" hidden="1" x14ac:dyDescent="0.25"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</row>
    <row r="1025" spans="11:41" hidden="1" x14ac:dyDescent="0.25"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</row>
    <row r="1026" spans="11:41" hidden="1" x14ac:dyDescent="0.25"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</row>
    <row r="1027" spans="11:41" hidden="1" x14ac:dyDescent="0.25"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</row>
    <row r="1028" spans="11:41" hidden="1" x14ac:dyDescent="0.25"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</row>
    <row r="1029" spans="11:41" hidden="1" x14ac:dyDescent="0.25"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</row>
    <row r="1030" spans="11:41" hidden="1" x14ac:dyDescent="0.25"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</row>
    <row r="1031" spans="11:41" hidden="1" x14ac:dyDescent="0.25"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</row>
    <row r="1032" spans="11:41" hidden="1" x14ac:dyDescent="0.25"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</row>
    <row r="1033" spans="11:41" hidden="1" x14ac:dyDescent="0.25"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</row>
    <row r="1034" spans="11:41" hidden="1" x14ac:dyDescent="0.25"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</row>
    <row r="1035" spans="11:41" hidden="1" x14ac:dyDescent="0.25"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</row>
    <row r="1036" spans="11:41" hidden="1" x14ac:dyDescent="0.25"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</row>
    <row r="1037" spans="11:41" hidden="1" x14ac:dyDescent="0.25"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</row>
    <row r="1038" spans="11:41" hidden="1" x14ac:dyDescent="0.25"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</row>
    <row r="1039" spans="11:41" hidden="1" x14ac:dyDescent="0.25"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</row>
    <row r="1040" spans="11:41" hidden="1" x14ac:dyDescent="0.25"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</row>
    <row r="1041" spans="11:41" hidden="1" x14ac:dyDescent="0.25"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</row>
    <row r="1042" spans="11:41" hidden="1" x14ac:dyDescent="0.25"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</row>
    <row r="1043" spans="11:41" hidden="1" x14ac:dyDescent="0.25"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</row>
    <row r="1044" spans="11:41" hidden="1" x14ac:dyDescent="0.25"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</row>
    <row r="1045" spans="11:41" hidden="1" x14ac:dyDescent="0.25"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</row>
    <row r="1046" spans="11:41" hidden="1" x14ac:dyDescent="0.25"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</row>
    <row r="1047" spans="11:41" hidden="1" x14ac:dyDescent="0.25"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</row>
    <row r="1048" spans="11:41" hidden="1" x14ac:dyDescent="0.25"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</row>
    <row r="1049" spans="11:41" hidden="1" x14ac:dyDescent="0.25"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</row>
    <row r="1050" spans="11:41" hidden="1" x14ac:dyDescent="0.25"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</row>
    <row r="1051" spans="11:41" hidden="1" x14ac:dyDescent="0.25"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</row>
    <row r="1052" spans="11:41" hidden="1" x14ac:dyDescent="0.25"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</row>
    <row r="1053" spans="11:41" hidden="1" x14ac:dyDescent="0.25"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</row>
    <row r="1054" spans="11:41" hidden="1" x14ac:dyDescent="0.25"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</row>
    <row r="1055" spans="11:41" hidden="1" x14ac:dyDescent="0.25"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</row>
    <row r="1056" spans="11:41" hidden="1" x14ac:dyDescent="0.25"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</row>
    <row r="1057" spans="11:41" hidden="1" x14ac:dyDescent="0.25"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</row>
    <row r="1058" spans="11:41" hidden="1" x14ac:dyDescent="0.25"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</row>
    <row r="1059" spans="11:41" hidden="1" x14ac:dyDescent="0.25"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</row>
    <row r="1060" spans="11:41" hidden="1" x14ac:dyDescent="0.25"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</row>
    <row r="1061" spans="11:41" hidden="1" x14ac:dyDescent="0.25"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</row>
    <row r="1062" spans="11:41" hidden="1" x14ac:dyDescent="0.25"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</row>
    <row r="1063" spans="11:41" hidden="1" x14ac:dyDescent="0.25"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</row>
    <row r="1064" spans="11:41" hidden="1" x14ac:dyDescent="0.25"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</row>
    <row r="1065" spans="11:41" hidden="1" x14ac:dyDescent="0.25"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</row>
    <row r="1066" spans="11:41" hidden="1" x14ac:dyDescent="0.25"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</row>
    <row r="1067" spans="11:41" hidden="1" x14ac:dyDescent="0.25"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</row>
    <row r="1068" spans="11:41" hidden="1" x14ac:dyDescent="0.25"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</row>
    <row r="1069" spans="11:41" hidden="1" x14ac:dyDescent="0.25"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</row>
    <row r="1070" spans="11:41" hidden="1" x14ac:dyDescent="0.25"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</row>
    <row r="1071" spans="11:41" hidden="1" x14ac:dyDescent="0.25"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</row>
    <row r="1072" spans="11:41" hidden="1" x14ac:dyDescent="0.25"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</row>
    <row r="1073" spans="11:41" hidden="1" x14ac:dyDescent="0.25">
      <c r="K1073" s="24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</row>
    <row r="1074" spans="11:41" hidden="1" x14ac:dyDescent="0.25"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</row>
    <row r="1075" spans="11:41" hidden="1" x14ac:dyDescent="0.25"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</row>
    <row r="1076" spans="11:41" hidden="1" x14ac:dyDescent="0.25"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</row>
    <row r="1077" spans="11:41" hidden="1" x14ac:dyDescent="0.25"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</row>
    <row r="1078" spans="11:41" hidden="1" x14ac:dyDescent="0.25"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</row>
    <row r="1079" spans="11:41" hidden="1" x14ac:dyDescent="0.25"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</row>
    <row r="1080" spans="11:41" hidden="1" x14ac:dyDescent="0.25"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</row>
    <row r="1081" spans="11:41" hidden="1" x14ac:dyDescent="0.25"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</row>
    <row r="1082" spans="11:41" hidden="1" x14ac:dyDescent="0.25"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</row>
    <row r="1083" spans="11:41" hidden="1" x14ac:dyDescent="0.25">
      <c r="K1083" s="24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</row>
    <row r="1084" spans="11:41" hidden="1" x14ac:dyDescent="0.25"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</row>
    <row r="1085" spans="11:41" hidden="1" x14ac:dyDescent="0.25"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</row>
    <row r="1086" spans="11:41" hidden="1" x14ac:dyDescent="0.25"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</row>
    <row r="1087" spans="11:41" hidden="1" x14ac:dyDescent="0.25"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</row>
    <row r="1088" spans="11:41" hidden="1" x14ac:dyDescent="0.25"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</row>
    <row r="1089" spans="11:41" hidden="1" x14ac:dyDescent="0.25"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</row>
    <row r="1090" spans="11:41" hidden="1" x14ac:dyDescent="0.25"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</row>
    <row r="1091" spans="11:41" hidden="1" x14ac:dyDescent="0.25"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</row>
    <row r="1092" spans="11:41" hidden="1" x14ac:dyDescent="0.25"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</row>
    <row r="1093" spans="11:41" hidden="1" x14ac:dyDescent="0.25"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</row>
    <row r="1094" spans="11:41" hidden="1" x14ac:dyDescent="0.25"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</row>
    <row r="1095" spans="11:41" hidden="1" x14ac:dyDescent="0.25"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</row>
    <row r="1096" spans="11:41" hidden="1" x14ac:dyDescent="0.25"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</row>
    <row r="1097" spans="11:41" hidden="1" x14ac:dyDescent="0.25"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</row>
    <row r="1098" spans="11:41" hidden="1" x14ac:dyDescent="0.25"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</row>
    <row r="1099" spans="11:41" hidden="1" x14ac:dyDescent="0.25"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</row>
    <row r="1100" spans="11:41" hidden="1" x14ac:dyDescent="0.25"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</row>
    <row r="1101" spans="11:41" hidden="1" x14ac:dyDescent="0.25"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</row>
    <row r="1102" spans="11:41" hidden="1" x14ac:dyDescent="0.25"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</row>
    <row r="1103" spans="11:41" hidden="1" x14ac:dyDescent="0.25"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</row>
    <row r="1104" spans="11:41" hidden="1" x14ac:dyDescent="0.25"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</row>
    <row r="1105" spans="11:41" hidden="1" x14ac:dyDescent="0.25"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</row>
    <row r="1106" spans="11:41" hidden="1" x14ac:dyDescent="0.25"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</row>
    <row r="1107" spans="11:41" hidden="1" x14ac:dyDescent="0.25"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</row>
    <row r="1108" spans="11:41" hidden="1" x14ac:dyDescent="0.25"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</row>
    <row r="1109" spans="11:41" hidden="1" x14ac:dyDescent="0.25"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</row>
    <row r="1110" spans="11:41" hidden="1" x14ac:dyDescent="0.25"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</row>
    <row r="1111" spans="11:41" hidden="1" x14ac:dyDescent="0.25"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</row>
    <row r="1112" spans="11:41" hidden="1" x14ac:dyDescent="0.25"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</row>
    <row r="1113" spans="11:41" hidden="1" x14ac:dyDescent="0.25"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</row>
    <row r="1114" spans="11:41" hidden="1" x14ac:dyDescent="0.25">
      <c r="K1114" s="24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</row>
    <row r="1115" spans="11:41" hidden="1" x14ac:dyDescent="0.25">
      <c r="K1115" s="24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</row>
    <row r="1116" spans="11:41" hidden="1" x14ac:dyDescent="0.25"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</row>
    <row r="1117" spans="11:41" hidden="1" x14ac:dyDescent="0.25"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</row>
    <row r="1118" spans="11:41" hidden="1" x14ac:dyDescent="0.25"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</row>
    <row r="1119" spans="11:41" hidden="1" x14ac:dyDescent="0.25"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</row>
    <row r="1120" spans="11:41" hidden="1" x14ac:dyDescent="0.25"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</row>
    <row r="1121" spans="11:41" hidden="1" x14ac:dyDescent="0.25"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</row>
    <row r="1122" spans="11:41" hidden="1" x14ac:dyDescent="0.25"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</row>
    <row r="1123" spans="11:41" hidden="1" x14ac:dyDescent="0.25"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</row>
    <row r="1124" spans="11:41" hidden="1" x14ac:dyDescent="0.25"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</row>
    <row r="1125" spans="11:41" hidden="1" x14ac:dyDescent="0.25">
      <c r="K1125" s="24"/>
      <c r="L1125" s="24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</row>
    <row r="1126" spans="11:41" hidden="1" x14ac:dyDescent="0.25"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</row>
    <row r="1127" spans="11:41" hidden="1" x14ac:dyDescent="0.25"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</row>
    <row r="1128" spans="11:41" hidden="1" x14ac:dyDescent="0.25"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</row>
    <row r="1129" spans="11:41" hidden="1" x14ac:dyDescent="0.25"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</row>
    <row r="1130" spans="11:41" hidden="1" x14ac:dyDescent="0.25"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</row>
    <row r="1131" spans="11:41" hidden="1" x14ac:dyDescent="0.25"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</row>
    <row r="1132" spans="11:41" hidden="1" x14ac:dyDescent="0.25"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</row>
    <row r="1133" spans="11:41" hidden="1" x14ac:dyDescent="0.25"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</row>
    <row r="1134" spans="11:41" hidden="1" x14ac:dyDescent="0.25"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</row>
    <row r="1135" spans="11:41" hidden="1" x14ac:dyDescent="0.25"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</row>
    <row r="1136" spans="11:41" hidden="1" x14ac:dyDescent="0.25"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</row>
    <row r="1137" spans="11:41" hidden="1" x14ac:dyDescent="0.25"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</row>
    <row r="1138" spans="11:41" hidden="1" x14ac:dyDescent="0.25"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</row>
    <row r="1139" spans="11:41" hidden="1" x14ac:dyDescent="0.25"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</row>
    <row r="1140" spans="11:41" hidden="1" x14ac:dyDescent="0.25"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</row>
    <row r="1141" spans="11:41" hidden="1" x14ac:dyDescent="0.25"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</row>
    <row r="1142" spans="11:41" hidden="1" x14ac:dyDescent="0.25"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</row>
    <row r="1143" spans="11:41" hidden="1" x14ac:dyDescent="0.25"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</row>
    <row r="1144" spans="11:41" hidden="1" x14ac:dyDescent="0.25"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</row>
    <row r="1145" spans="11:41" hidden="1" x14ac:dyDescent="0.25"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</row>
    <row r="1146" spans="11:41" hidden="1" x14ac:dyDescent="0.25"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</row>
    <row r="1147" spans="11:41" hidden="1" x14ac:dyDescent="0.25"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</row>
    <row r="1148" spans="11:41" hidden="1" x14ac:dyDescent="0.25"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</row>
    <row r="1149" spans="11:41" hidden="1" x14ac:dyDescent="0.25"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</row>
    <row r="1150" spans="11:41" hidden="1" x14ac:dyDescent="0.25"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</row>
    <row r="1151" spans="11:41" hidden="1" x14ac:dyDescent="0.25"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</row>
    <row r="1152" spans="11:41" hidden="1" x14ac:dyDescent="0.25"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</row>
    <row r="1153" spans="11:41" hidden="1" x14ac:dyDescent="0.25"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</row>
    <row r="1154" spans="11:41" hidden="1" x14ac:dyDescent="0.25"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</row>
    <row r="1155" spans="11:41" hidden="1" x14ac:dyDescent="0.25"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</row>
    <row r="1156" spans="11:41" hidden="1" x14ac:dyDescent="0.25"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</row>
    <row r="1157" spans="11:41" hidden="1" x14ac:dyDescent="0.25"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</row>
    <row r="1158" spans="11:41" hidden="1" x14ac:dyDescent="0.25"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</row>
    <row r="1159" spans="11:41" hidden="1" x14ac:dyDescent="0.25">
      <c r="K1159" s="24"/>
      <c r="L1159" s="24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</row>
    <row r="1160" spans="11:41" hidden="1" x14ac:dyDescent="0.25"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</row>
    <row r="1161" spans="11:41" hidden="1" x14ac:dyDescent="0.25"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</row>
    <row r="1162" spans="11:41" hidden="1" x14ac:dyDescent="0.25"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</row>
    <row r="1163" spans="11:41" hidden="1" x14ac:dyDescent="0.25">
      <c r="K1163" s="24"/>
      <c r="L1163" s="24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</row>
    <row r="1164" spans="11:41" hidden="1" x14ac:dyDescent="0.25"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</row>
    <row r="1165" spans="11:41" hidden="1" x14ac:dyDescent="0.25"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</row>
    <row r="1166" spans="11:41" hidden="1" x14ac:dyDescent="0.25"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</row>
    <row r="1167" spans="11:41" hidden="1" x14ac:dyDescent="0.25"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</row>
    <row r="1168" spans="11:41" hidden="1" x14ac:dyDescent="0.25"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</row>
    <row r="1169" spans="11:41" hidden="1" x14ac:dyDescent="0.25"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</row>
    <row r="1170" spans="11:41" hidden="1" x14ac:dyDescent="0.25"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</row>
    <row r="1171" spans="11:41" hidden="1" x14ac:dyDescent="0.25">
      <c r="K1171" s="24"/>
      <c r="L1171" s="24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</row>
    <row r="1172" spans="11:41" hidden="1" x14ac:dyDescent="0.25"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</row>
    <row r="1173" spans="11:41" hidden="1" x14ac:dyDescent="0.25"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</row>
    <row r="1174" spans="11:41" hidden="1" x14ac:dyDescent="0.25"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</row>
    <row r="1175" spans="11:41" hidden="1" x14ac:dyDescent="0.25"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</row>
    <row r="1176" spans="11:41" hidden="1" x14ac:dyDescent="0.25"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</row>
    <row r="1177" spans="11:41" hidden="1" x14ac:dyDescent="0.25"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</row>
    <row r="1178" spans="11:41" hidden="1" x14ac:dyDescent="0.25">
      <c r="K1178" s="24"/>
      <c r="L1178" s="24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</row>
    <row r="1179" spans="11:41" hidden="1" x14ac:dyDescent="0.25">
      <c r="K1179" s="24"/>
      <c r="L1179" s="24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</row>
    <row r="1180" spans="11:41" hidden="1" x14ac:dyDescent="0.25"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</row>
    <row r="1181" spans="11:41" hidden="1" x14ac:dyDescent="0.25">
      <c r="K1181" s="24"/>
      <c r="L1181" s="24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</row>
    <row r="1182" spans="11:41" hidden="1" x14ac:dyDescent="0.25"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</row>
    <row r="1183" spans="11:41" hidden="1" x14ac:dyDescent="0.25"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</row>
    <row r="1184" spans="11:41" hidden="1" x14ac:dyDescent="0.25"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</row>
    <row r="1185" spans="11:41" hidden="1" x14ac:dyDescent="0.25"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</row>
    <row r="1186" spans="11:41" hidden="1" x14ac:dyDescent="0.25">
      <c r="K1186" s="24"/>
      <c r="L1186" s="24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</row>
    <row r="1187" spans="11:41" hidden="1" x14ac:dyDescent="0.25"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</row>
    <row r="1188" spans="11:41" hidden="1" x14ac:dyDescent="0.25"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</row>
    <row r="1189" spans="11:41" hidden="1" x14ac:dyDescent="0.25"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</row>
    <row r="1190" spans="11:41" hidden="1" x14ac:dyDescent="0.25"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</row>
    <row r="1191" spans="11:41" hidden="1" x14ac:dyDescent="0.25"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</row>
    <row r="1192" spans="11:41" hidden="1" x14ac:dyDescent="0.25"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</row>
    <row r="1193" spans="11:41" hidden="1" x14ac:dyDescent="0.25"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</row>
    <row r="1194" spans="11:41" hidden="1" x14ac:dyDescent="0.25"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</row>
    <row r="1195" spans="11:41" hidden="1" x14ac:dyDescent="0.25"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</row>
    <row r="1196" spans="11:41" hidden="1" x14ac:dyDescent="0.25"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</row>
    <row r="1197" spans="11:41" hidden="1" x14ac:dyDescent="0.25"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</row>
    <row r="1198" spans="11:41" hidden="1" x14ac:dyDescent="0.25">
      <c r="K1198" s="24"/>
      <c r="L1198" s="24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</row>
    <row r="1199" spans="11:41" hidden="1" x14ac:dyDescent="0.25"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</row>
    <row r="1200" spans="11:41" hidden="1" x14ac:dyDescent="0.25"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</row>
    <row r="1201" spans="11:41" hidden="1" x14ac:dyDescent="0.25">
      <c r="K1201" s="24"/>
      <c r="L1201" s="24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</row>
    <row r="1202" spans="11:41" hidden="1" x14ac:dyDescent="0.25"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</row>
    <row r="1203" spans="11:41" hidden="1" x14ac:dyDescent="0.25"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</row>
    <row r="1204" spans="11:41" hidden="1" x14ac:dyDescent="0.25"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</row>
    <row r="1205" spans="11:41" hidden="1" x14ac:dyDescent="0.25">
      <c r="K1205" s="24"/>
      <c r="L1205" s="24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</row>
    <row r="1206" spans="11:41" hidden="1" x14ac:dyDescent="0.25"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</row>
    <row r="1207" spans="11:41" hidden="1" x14ac:dyDescent="0.25"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</row>
    <row r="1208" spans="11:41" hidden="1" x14ac:dyDescent="0.25"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</row>
    <row r="1209" spans="11:41" hidden="1" x14ac:dyDescent="0.25"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</row>
    <row r="1210" spans="11:41" hidden="1" x14ac:dyDescent="0.25"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</row>
    <row r="1211" spans="11:41" hidden="1" x14ac:dyDescent="0.25"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</row>
    <row r="1212" spans="11:41" hidden="1" x14ac:dyDescent="0.25"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</row>
    <row r="1213" spans="11:41" hidden="1" x14ac:dyDescent="0.25">
      <c r="K1213" s="24"/>
      <c r="L1213" s="24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</row>
    <row r="1214" spans="11:41" hidden="1" x14ac:dyDescent="0.25"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</row>
    <row r="1215" spans="11:41" hidden="1" x14ac:dyDescent="0.25"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</row>
    <row r="1216" spans="11:41" hidden="1" x14ac:dyDescent="0.25"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</row>
    <row r="1217" spans="11:41" hidden="1" x14ac:dyDescent="0.25"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</row>
    <row r="1218" spans="11:41" hidden="1" x14ac:dyDescent="0.25"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</row>
    <row r="1219" spans="11:41" hidden="1" x14ac:dyDescent="0.25">
      <c r="K1219" s="24"/>
      <c r="L1219" s="24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</row>
    <row r="1220" spans="11:41" hidden="1" x14ac:dyDescent="0.25"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</row>
    <row r="1221" spans="11:41" hidden="1" x14ac:dyDescent="0.25">
      <c r="K1221" s="24"/>
      <c r="L1221" s="24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</row>
    <row r="1222" spans="11:41" hidden="1" x14ac:dyDescent="0.25"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</row>
    <row r="1223" spans="11:41" hidden="1" x14ac:dyDescent="0.25">
      <c r="K1223" s="24"/>
      <c r="L1223" s="24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</row>
    <row r="1224" spans="11:41" hidden="1" x14ac:dyDescent="0.25"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</row>
    <row r="1225" spans="11:41" hidden="1" x14ac:dyDescent="0.25"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</row>
    <row r="1226" spans="11:41" hidden="1" x14ac:dyDescent="0.25"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</row>
    <row r="1227" spans="11:41" hidden="1" x14ac:dyDescent="0.25"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</row>
    <row r="1228" spans="11:41" hidden="1" x14ac:dyDescent="0.25"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</row>
    <row r="1229" spans="11:41" hidden="1" x14ac:dyDescent="0.25"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</row>
    <row r="1230" spans="11:41" hidden="1" x14ac:dyDescent="0.25"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</row>
    <row r="1231" spans="11:41" hidden="1" x14ac:dyDescent="0.25"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</row>
    <row r="1232" spans="11:41" hidden="1" x14ac:dyDescent="0.25"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</row>
    <row r="1233" spans="11:41" hidden="1" x14ac:dyDescent="0.25"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</row>
    <row r="1234" spans="11:41" hidden="1" x14ac:dyDescent="0.25"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</row>
    <row r="1235" spans="11:41" hidden="1" x14ac:dyDescent="0.25">
      <c r="K1235" s="24"/>
      <c r="L1235" s="24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</row>
    <row r="1236" spans="11:41" hidden="1" x14ac:dyDescent="0.25"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</row>
    <row r="1237" spans="11:41" hidden="1" x14ac:dyDescent="0.25">
      <c r="K1237" s="24"/>
      <c r="L1237" s="24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</row>
    <row r="1238" spans="11:41" hidden="1" x14ac:dyDescent="0.25"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</row>
    <row r="1239" spans="11:41" hidden="1" x14ac:dyDescent="0.25"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</row>
    <row r="1240" spans="11:41" hidden="1" x14ac:dyDescent="0.25"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</row>
    <row r="1241" spans="11:41" hidden="1" x14ac:dyDescent="0.25"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</row>
    <row r="1242" spans="11:41" hidden="1" x14ac:dyDescent="0.25"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</row>
    <row r="1243" spans="11:41" hidden="1" x14ac:dyDescent="0.25">
      <c r="K1243" s="24"/>
      <c r="L1243" s="24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</row>
    <row r="1244" spans="11:41" hidden="1" x14ac:dyDescent="0.25"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</row>
    <row r="1245" spans="11:41" hidden="1" x14ac:dyDescent="0.25"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</row>
    <row r="1246" spans="11:41" hidden="1" x14ac:dyDescent="0.25"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</row>
    <row r="1247" spans="11:41" hidden="1" x14ac:dyDescent="0.25"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  <c r="AA1247" s="24"/>
      <c r="AB1247" s="24"/>
      <c r="AC1247" s="24"/>
      <c r="AD1247" s="24"/>
      <c r="AE1247" s="24"/>
      <c r="AF1247" s="24"/>
      <c r="AG1247" s="24"/>
      <c r="AH1247" s="24"/>
      <c r="AI1247" s="24"/>
      <c r="AJ1247" s="24"/>
      <c r="AK1247" s="24"/>
      <c r="AL1247" s="24"/>
      <c r="AM1247" s="24"/>
      <c r="AN1247" s="24"/>
      <c r="AO1247" s="24"/>
    </row>
    <row r="1248" spans="11:41" hidden="1" x14ac:dyDescent="0.25"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  <c r="AA1248" s="24"/>
      <c r="AB1248" s="24"/>
      <c r="AC1248" s="24"/>
      <c r="AD1248" s="24"/>
      <c r="AE1248" s="24"/>
      <c r="AF1248" s="24"/>
      <c r="AG1248" s="24"/>
      <c r="AH1248" s="24"/>
      <c r="AI1248" s="24"/>
      <c r="AJ1248" s="24"/>
      <c r="AK1248" s="24"/>
      <c r="AL1248" s="24"/>
      <c r="AM1248" s="24"/>
      <c r="AN1248" s="24"/>
      <c r="AO1248" s="24"/>
    </row>
    <row r="1249" spans="11:41" hidden="1" x14ac:dyDescent="0.25"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  <c r="AA1249" s="24"/>
      <c r="AB1249" s="24"/>
      <c r="AC1249" s="24"/>
      <c r="AD1249" s="24"/>
      <c r="AE1249" s="24"/>
      <c r="AF1249" s="24"/>
      <c r="AG1249" s="24"/>
      <c r="AH1249" s="24"/>
      <c r="AI1249" s="24"/>
      <c r="AJ1249" s="24"/>
      <c r="AK1249" s="24"/>
      <c r="AL1249" s="24"/>
      <c r="AM1249" s="24"/>
      <c r="AN1249" s="24"/>
      <c r="AO1249" s="24"/>
    </row>
    <row r="1250" spans="11:41" hidden="1" x14ac:dyDescent="0.25"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  <c r="AL1250" s="24"/>
      <c r="AM1250" s="24"/>
      <c r="AN1250" s="24"/>
      <c r="AO1250" s="24"/>
    </row>
    <row r="1251" spans="11:41" hidden="1" x14ac:dyDescent="0.25"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  <c r="AL1251" s="24"/>
      <c r="AM1251" s="24"/>
      <c r="AN1251" s="24"/>
      <c r="AO1251" s="24"/>
    </row>
    <row r="1252" spans="11:41" hidden="1" x14ac:dyDescent="0.25"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</row>
    <row r="1253" spans="11:41" hidden="1" x14ac:dyDescent="0.25"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  <c r="AL1253" s="24"/>
      <c r="AM1253" s="24"/>
      <c r="AN1253" s="24"/>
      <c r="AO1253" s="24"/>
    </row>
    <row r="1254" spans="11:41" hidden="1" x14ac:dyDescent="0.25"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  <c r="AL1254" s="24"/>
      <c r="AM1254" s="24"/>
      <c r="AN1254" s="24"/>
      <c r="AO1254" s="24"/>
    </row>
    <row r="1255" spans="11:41" hidden="1" x14ac:dyDescent="0.25"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  <c r="AL1255" s="24"/>
      <c r="AM1255" s="24"/>
      <c r="AN1255" s="24"/>
      <c r="AO1255" s="24"/>
    </row>
    <row r="1256" spans="11:41" hidden="1" x14ac:dyDescent="0.25"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  <c r="AL1256" s="24"/>
      <c r="AM1256" s="24"/>
      <c r="AN1256" s="24"/>
      <c r="AO1256" s="24"/>
    </row>
    <row r="1257" spans="11:41" hidden="1" x14ac:dyDescent="0.25"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</row>
    <row r="1258" spans="11:41" hidden="1" x14ac:dyDescent="0.25"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</row>
    <row r="1259" spans="11:41" hidden="1" x14ac:dyDescent="0.25"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</row>
    <row r="1260" spans="11:41" hidden="1" x14ac:dyDescent="0.25"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</row>
    <row r="1261" spans="11:41" hidden="1" x14ac:dyDescent="0.25"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</row>
    <row r="1262" spans="11:41" hidden="1" x14ac:dyDescent="0.25"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</row>
    <row r="1263" spans="11:41" hidden="1" x14ac:dyDescent="0.25"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</row>
    <row r="1264" spans="11:41" hidden="1" x14ac:dyDescent="0.25"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</row>
    <row r="1265" spans="11:41" hidden="1" x14ac:dyDescent="0.25"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</row>
    <row r="1266" spans="11:41" hidden="1" x14ac:dyDescent="0.25"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  <c r="AL1266" s="24"/>
      <c r="AM1266" s="24"/>
      <c r="AN1266" s="24"/>
      <c r="AO1266" s="24"/>
    </row>
    <row r="1267" spans="11:41" hidden="1" x14ac:dyDescent="0.25"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  <c r="AL1267" s="24"/>
      <c r="AM1267" s="24"/>
      <c r="AN1267" s="24"/>
      <c r="AO1267" s="24"/>
    </row>
    <row r="1268" spans="11:41" hidden="1" x14ac:dyDescent="0.25"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</row>
    <row r="1269" spans="11:41" hidden="1" x14ac:dyDescent="0.25"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  <c r="AL1269" s="24"/>
      <c r="AM1269" s="24"/>
      <c r="AN1269" s="24"/>
      <c r="AO1269" s="24"/>
    </row>
    <row r="1270" spans="11:41" hidden="1" x14ac:dyDescent="0.25"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</row>
    <row r="1271" spans="11:41" hidden="1" x14ac:dyDescent="0.25"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  <c r="AL1271" s="24"/>
      <c r="AM1271" s="24"/>
      <c r="AN1271" s="24"/>
      <c r="AO1271" s="24"/>
    </row>
    <row r="1272" spans="11:41" hidden="1" x14ac:dyDescent="0.25"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  <c r="AL1272" s="24"/>
      <c r="AM1272" s="24"/>
      <c r="AN1272" s="24"/>
      <c r="AO1272" s="24"/>
    </row>
    <row r="1273" spans="11:41" hidden="1" x14ac:dyDescent="0.25"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  <c r="AL1273" s="24"/>
      <c r="AM1273" s="24"/>
      <c r="AN1273" s="24"/>
      <c r="AO1273" s="24"/>
    </row>
    <row r="1274" spans="11:41" hidden="1" x14ac:dyDescent="0.25"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  <c r="AL1274" s="24"/>
      <c r="AM1274" s="24"/>
      <c r="AN1274" s="24"/>
      <c r="AO1274" s="24"/>
    </row>
    <row r="1275" spans="11:41" hidden="1" x14ac:dyDescent="0.25"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  <c r="AL1275" s="24"/>
      <c r="AM1275" s="24"/>
      <c r="AN1275" s="24"/>
      <c r="AO1275" s="24"/>
    </row>
    <row r="1276" spans="11:41" hidden="1" x14ac:dyDescent="0.25"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  <c r="AL1276" s="24"/>
      <c r="AM1276" s="24"/>
      <c r="AN1276" s="24"/>
      <c r="AO1276" s="24"/>
    </row>
    <row r="1277" spans="11:41" hidden="1" x14ac:dyDescent="0.25"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</row>
    <row r="1278" spans="11:41" hidden="1" x14ac:dyDescent="0.25"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  <c r="AL1278" s="24"/>
      <c r="AM1278" s="24"/>
      <c r="AN1278" s="24"/>
      <c r="AO1278" s="24"/>
    </row>
    <row r="1279" spans="11:41" hidden="1" x14ac:dyDescent="0.25"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  <c r="AL1279" s="24"/>
      <c r="AM1279" s="24"/>
      <c r="AN1279" s="24"/>
      <c r="AO1279" s="24"/>
    </row>
    <row r="1280" spans="11:41" hidden="1" x14ac:dyDescent="0.25"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  <c r="AL1280" s="24"/>
      <c r="AM1280" s="24"/>
      <c r="AN1280" s="24"/>
      <c r="AO1280" s="24"/>
    </row>
    <row r="1281" spans="11:41" hidden="1" x14ac:dyDescent="0.25"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  <c r="AL1281" s="24"/>
      <c r="AM1281" s="24"/>
      <c r="AN1281" s="24"/>
      <c r="AO1281" s="24"/>
    </row>
    <row r="1282" spans="11:41" hidden="1" x14ac:dyDescent="0.25">
      <c r="K1282" s="24"/>
      <c r="L1282" s="24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  <c r="AA1282" s="24"/>
      <c r="AB1282" s="24"/>
      <c r="AC1282" s="24"/>
      <c r="AD1282" s="24"/>
      <c r="AE1282" s="24"/>
      <c r="AF1282" s="24"/>
      <c r="AG1282" s="24"/>
      <c r="AH1282" s="24"/>
      <c r="AI1282" s="24"/>
      <c r="AJ1282" s="24"/>
      <c r="AK1282" s="24"/>
      <c r="AL1282" s="24"/>
      <c r="AM1282" s="24"/>
      <c r="AN1282" s="24"/>
      <c r="AO1282" s="24"/>
    </row>
    <row r="1283" spans="11:41" hidden="1" x14ac:dyDescent="0.25"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</row>
    <row r="1284" spans="11:41" hidden="1" x14ac:dyDescent="0.25"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  <c r="AA1284" s="24"/>
      <c r="AB1284" s="24"/>
      <c r="AC1284" s="24"/>
      <c r="AD1284" s="24"/>
      <c r="AE1284" s="24"/>
      <c r="AF1284" s="24"/>
      <c r="AG1284" s="24"/>
      <c r="AH1284" s="24"/>
      <c r="AI1284" s="24"/>
      <c r="AJ1284" s="24"/>
      <c r="AK1284" s="24"/>
      <c r="AL1284" s="24"/>
      <c r="AM1284" s="24"/>
      <c r="AN1284" s="24"/>
      <c r="AO1284" s="24"/>
    </row>
    <row r="1285" spans="11:41" hidden="1" x14ac:dyDescent="0.25"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</row>
    <row r="1286" spans="11:41" hidden="1" x14ac:dyDescent="0.25">
      <c r="K1286" s="24"/>
      <c r="L1286" s="24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  <c r="AA1286" s="24"/>
      <c r="AB1286" s="24"/>
      <c r="AC1286" s="24"/>
      <c r="AD1286" s="24"/>
      <c r="AE1286" s="24"/>
      <c r="AF1286" s="24"/>
      <c r="AG1286" s="24"/>
      <c r="AH1286" s="24"/>
      <c r="AI1286" s="24"/>
      <c r="AJ1286" s="24"/>
      <c r="AK1286" s="24"/>
      <c r="AL1286" s="24"/>
      <c r="AM1286" s="24"/>
      <c r="AN1286" s="24"/>
      <c r="AO1286" s="24"/>
    </row>
    <row r="1287" spans="11:41" hidden="1" x14ac:dyDescent="0.25"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  <c r="AA1287" s="24"/>
      <c r="AB1287" s="24"/>
      <c r="AC1287" s="24"/>
      <c r="AD1287" s="24"/>
      <c r="AE1287" s="24"/>
      <c r="AF1287" s="24"/>
      <c r="AG1287" s="24"/>
      <c r="AH1287" s="24"/>
      <c r="AI1287" s="24"/>
      <c r="AJ1287" s="24"/>
      <c r="AK1287" s="24"/>
      <c r="AL1287" s="24"/>
      <c r="AM1287" s="24"/>
      <c r="AN1287" s="24"/>
      <c r="AO1287" s="24"/>
    </row>
    <row r="1288" spans="11:41" hidden="1" x14ac:dyDescent="0.25"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  <c r="AA1288" s="24"/>
      <c r="AB1288" s="24"/>
      <c r="AC1288" s="24"/>
      <c r="AD1288" s="24"/>
      <c r="AE1288" s="24"/>
      <c r="AF1288" s="24"/>
      <c r="AG1288" s="24"/>
      <c r="AH1288" s="24"/>
      <c r="AI1288" s="24"/>
      <c r="AJ1288" s="24"/>
      <c r="AK1288" s="24"/>
      <c r="AL1288" s="24"/>
      <c r="AM1288" s="24"/>
      <c r="AN1288" s="24"/>
      <c r="AO1288" s="24"/>
    </row>
    <row r="1289" spans="11:41" hidden="1" x14ac:dyDescent="0.25"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</row>
    <row r="1290" spans="11:41" hidden="1" x14ac:dyDescent="0.25"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</row>
    <row r="1291" spans="11:41" hidden="1" x14ac:dyDescent="0.25"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  <c r="AA1291" s="24"/>
      <c r="AB1291" s="24"/>
      <c r="AC1291" s="24"/>
      <c r="AD1291" s="24"/>
      <c r="AE1291" s="24"/>
      <c r="AF1291" s="24"/>
      <c r="AG1291" s="24"/>
      <c r="AH1291" s="24"/>
      <c r="AI1291" s="24"/>
      <c r="AJ1291" s="24"/>
      <c r="AK1291" s="24"/>
      <c r="AL1291" s="24"/>
      <c r="AM1291" s="24"/>
      <c r="AN1291" s="24"/>
      <c r="AO1291" s="24"/>
    </row>
    <row r="1292" spans="11:41" hidden="1" x14ac:dyDescent="0.25"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  <c r="AA1292" s="24"/>
      <c r="AB1292" s="24"/>
      <c r="AC1292" s="24"/>
      <c r="AD1292" s="24"/>
      <c r="AE1292" s="24"/>
      <c r="AF1292" s="24"/>
      <c r="AG1292" s="24"/>
      <c r="AH1292" s="24"/>
      <c r="AI1292" s="24"/>
      <c r="AJ1292" s="24"/>
      <c r="AK1292" s="24"/>
      <c r="AL1292" s="24"/>
      <c r="AM1292" s="24"/>
      <c r="AN1292" s="24"/>
      <c r="AO1292" s="24"/>
    </row>
    <row r="1293" spans="11:41" hidden="1" x14ac:dyDescent="0.25">
      <c r="K1293" s="24"/>
      <c r="L1293" s="24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  <c r="AA1293" s="24"/>
      <c r="AB1293" s="24"/>
      <c r="AC1293" s="24"/>
      <c r="AD1293" s="24"/>
      <c r="AE1293" s="24"/>
      <c r="AF1293" s="24"/>
      <c r="AG1293" s="24"/>
      <c r="AH1293" s="24"/>
      <c r="AI1293" s="24"/>
      <c r="AJ1293" s="24"/>
      <c r="AK1293" s="24"/>
      <c r="AL1293" s="24"/>
      <c r="AM1293" s="24"/>
      <c r="AN1293" s="24"/>
      <c r="AO1293" s="24"/>
    </row>
    <row r="1294" spans="11:41" hidden="1" x14ac:dyDescent="0.25"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  <c r="AA1294" s="24"/>
      <c r="AB1294" s="24"/>
      <c r="AC1294" s="24"/>
      <c r="AD1294" s="24"/>
      <c r="AE1294" s="24"/>
      <c r="AF1294" s="24"/>
      <c r="AG1294" s="24"/>
      <c r="AH1294" s="24"/>
      <c r="AI1294" s="24"/>
      <c r="AJ1294" s="24"/>
      <c r="AK1294" s="24"/>
      <c r="AL1294" s="24"/>
      <c r="AM1294" s="24"/>
      <c r="AN1294" s="24"/>
      <c r="AO1294" s="24"/>
    </row>
    <row r="1295" spans="11:41" hidden="1" x14ac:dyDescent="0.25"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</row>
    <row r="1296" spans="11:41" hidden="1" x14ac:dyDescent="0.25"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</row>
    <row r="1297" spans="11:41" hidden="1" x14ac:dyDescent="0.25"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  <c r="AA1297" s="24"/>
      <c r="AB1297" s="24"/>
      <c r="AC1297" s="24"/>
      <c r="AD1297" s="24"/>
      <c r="AE1297" s="24"/>
      <c r="AF1297" s="24"/>
      <c r="AG1297" s="24"/>
      <c r="AH1297" s="24"/>
      <c r="AI1297" s="24"/>
      <c r="AJ1297" s="24"/>
      <c r="AK1297" s="24"/>
      <c r="AL1297" s="24"/>
      <c r="AM1297" s="24"/>
      <c r="AN1297" s="24"/>
      <c r="AO1297" s="24"/>
    </row>
    <row r="1298" spans="11:41" hidden="1" x14ac:dyDescent="0.25"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</row>
    <row r="1299" spans="11:41" hidden="1" x14ac:dyDescent="0.25">
      <c r="K1299" s="24"/>
      <c r="L1299" s="24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  <c r="AA1299" s="24"/>
      <c r="AB1299" s="24"/>
      <c r="AC1299" s="24"/>
      <c r="AD1299" s="24"/>
      <c r="AE1299" s="24"/>
      <c r="AF1299" s="24"/>
      <c r="AG1299" s="24"/>
      <c r="AH1299" s="24"/>
      <c r="AI1299" s="24"/>
      <c r="AJ1299" s="24"/>
      <c r="AK1299" s="24"/>
      <c r="AL1299" s="24"/>
      <c r="AM1299" s="24"/>
      <c r="AN1299" s="24"/>
      <c r="AO1299" s="24"/>
    </row>
    <row r="1300" spans="11:41" hidden="1" x14ac:dyDescent="0.25"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</row>
    <row r="1301" spans="11:41" hidden="1" x14ac:dyDescent="0.25"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  <c r="AA1301" s="24"/>
      <c r="AB1301" s="24"/>
      <c r="AC1301" s="24"/>
      <c r="AD1301" s="24"/>
      <c r="AE1301" s="24"/>
      <c r="AF1301" s="24"/>
      <c r="AG1301" s="24"/>
      <c r="AH1301" s="24"/>
      <c r="AI1301" s="24"/>
      <c r="AJ1301" s="24"/>
      <c r="AK1301" s="24"/>
      <c r="AL1301" s="24"/>
      <c r="AM1301" s="24"/>
      <c r="AN1301" s="24"/>
      <c r="AO1301" s="24"/>
    </row>
    <row r="1302" spans="11:41" hidden="1" x14ac:dyDescent="0.25"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  <c r="AA1302" s="24"/>
      <c r="AB1302" s="24"/>
      <c r="AC1302" s="24"/>
      <c r="AD1302" s="24"/>
      <c r="AE1302" s="24"/>
      <c r="AF1302" s="24"/>
      <c r="AG1302" s="24"/>
      <c r="AH1302" s="24"/>
      <c r="AI1302" s="24"/>
      <c r="AJ1302" s="24"/>
      <c r="AK1302" s="24"/>
      <c r="AL1302" s="24"/>
      <c r="AM1302" s="24"/>
      <c r="AN1302" s="24"/>
      <c r="AO1302" s="24"/>
    </row>
    <row r="1303" spans="11:41" hidden="1" x14ac:dyDescent="0.25"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</row>
    <row r="1304" spans="11:41" hidden="1" x14ac:dyDescent="0.25"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  <c r="AA1304" s="24"/>
      <c r="AB1304" s="24"/>
      <c r="AC1304" s="24"/>
      <c r="AD1304" s="24"/>
      <c r="AE1304" s="24"/>
      <c r="AF1304" s="24"/>
      <c r="AG1304" s="24"/>
      <c r="AH1304" s="24"/>
      <c r="AI1304" s="24"/>
      <c r="AJ1304" s="24"/>
      <c r="AK1304" s="24"/>
      <c r="AL1304" s="24"/>
      <c r="AM1304" s="24"/>
      <c r="AN1304" s="24"/>
      <c r="AO1304" s="24"/>
    </row>
    <row r="1305" spans="11:41" hidden="1" x14ac:dyDescent="0.25">
      <c r="K1305" s="24"/>
      <c r="L1305" s="24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  <c r="AA1305" s="24"/>
      <c r="AB1305" s="24"/>
      <c r="AC1305" s="24"/>
      <c r="AD1305" s="24"/>
      <c r="AE1305" s="24"/>
      <c r="AF1305" s="24"/>
      <c r="AG1305" s="24"/>
      <c r="AH1305" s="24"/>
      <c r="AI1305" s="24"/>
      <c r="AJ1305" s="24"/>
      <c r="AK1305" s="24"/>
      <c r="AL1305" s="24"/>
      <c r="AM1305" s="24"/>
      <c r="AN1305" s="24"/>
      <c r="AO1305" s="24"/>
    </row>
    <row r="1306" spans="11:41" hidden="1" x14ac:dyDescent="0.25">
      <c r="K1306" s="24"/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  <c r="AA1306" s="24"/>
      <c r="AB1306" s="24"/>
      <c r="AC1306" s="24"/>
      <c r="AD1306" s="24"/>
      <c r="AE1306" s="24"/>
      <c r="AF1306" s="24"/>
      <c r="AG1306" s="24"/>
      <c r="AH1306" s="24"/>
      <c r="AI1306" s="24"/>
      <c r="AJ1306" s="24"/>
      <c r="AK1306" s="24"/>
      <c r="AL1306" s="24"/>
      <c r="AM1306" s="24"/>
      <c r="AN1306" s="24"/>
      <c r="AO1306" s="24"/>
    </row>
    <row r="1307" spans="11:41" hidden="1" x14ac:dyDescent="0.25">
      <c r="K1307" s="24"/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  <c r="AK1307" s="24"/>
      <c r="AL1307" s="24"/>
      <c r="AM1307" s="24"/>
      <c r="AN1307" s="24"/>
      <c r="AO1307" s="24"/>
    </row>
    <row r="1308" spans="11:41" hidden="1" x14ac:dyDescent="0.25"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  <c r="AA1308" s="24"/>
      <c r="AB1308" s="24"/>
      <c r="AC1308" s="24"/>
      <c r="AD1308" s="24"/>
      <c r="AE1308" s="24"/>
      <c r="AF1308" s="24"/>
      <c r="AG1308" s="24"/>
      <c r="AH1308" s="24"/>
      <c r="AI1308" s="24"/>
      <c r="AJ1308" s="24"/>
      <c r="AK1308" s="24"/>
      <c r="AL1308" s="24"/>
      <c r="AM1308" s="24"/>
      <c r="AN1308" s="24"/>
      <c r="AO1308" s="24"/>
    </row>
    <row r="1309" spans="11:41" hidden="1" x14ac:dyDescent="0.25"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</row>
    <row r="1310" spans="11:41" hidden="1" x14ac:dyDescent="0.25"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</row>
    <row r="1311" spans="11:41" hidden="1" x14ac:dyDescent="0.25"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</row>
    <row r="1312" spans="11:41" hidden="1" x14ac:dyDescent="0.25"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</row>
    <row r="1313" spans="11:41" hidden="1" x14ac:dyDescent="0.25"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</row>
    <row r="1314" spans="11:41" hidden="1" x14ac:dyDescent="0.25">
      <c r="K1314" s="24"/>
      <c r="L1314" s="24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</row>
    <row r="1315" spans="11:41" hidden="1" x14ac:dyDescent="0.25"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</row>
    <row r="1316" spans="11:41" hidden="1" x14ac:dyDescent="0.25"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</row>
    <row r="1317" spans="11:41" hidden="1" x14ac:dyDescent="0.25"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</row>
    <row r="1318" spans="11:41" hidden="1" x14ac:dyDescent="0.25"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</row>
    <row r="1319" spans="11:41" hidden="1" x14ac:dyDescent="0.25"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</row>
    <row r="1320" spans="11:41" hidden="1" x14ac:dyDescent="0.25"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</row>
    <row r="1321" spans="11:41" hidden="1" x14ac:dyDescent="0.25"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</row>
    <row r="1322" spans="11:41" hidden="1" x14ac:dyDescent="0.25"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</row>
    <row r="1323" spans="11:41" hidden="1" x14ac:dyDescent="0.25"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</row>
    <row r="1324" spans="11:41" hidden="1" x14ac:dyDescent="0.25"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</row>
    <row r="1325" spans="11:41" hidden="1" x14ac:dyDescent="0.25"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</row>
    <row r="1326" spans="11:41" hidden="1" x14ac:dyDescent="0.25"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</row>
    <row r="1327" spans="11:41" hidden="1" x14ac:dyDescent="0.25">
      <c r="K1327" s="24"/>
      <c r="L1327" s="24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</row>
    <row r="1328" spans="11:41" hidden="1" x14ac:dyDescent="0.25"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</row>
    <row r="1329" spans="11:41" hidden="1" x14ac:dyDescent="0.25"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</row>
    <row r="1330" spans="11:41" hidden="1" x14ac:dyDescent="0.25"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</row>
    <row r="1331" spans="11:41" hidden="1" x14ac:dyDescent="0.25"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</row>
    <row r="1332" spans="11:41" hidden="1" x14ac:dyDescent="0.25"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</row>
    <row r="1333" spans="11:41" hidden="1" x14ac:dyDescent="0.25"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</row>
    <row r="1334" spans="11:41" hidden="1" x14ac:dyDescent="0.25"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</row>
    <row r="1335" spans="11:41" hidden="1" x14ac:dyDescent="0.25"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</row>
    <row r="1336" spans="11:41" hidden="1" x14ac:dyDescent="0.25"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</row>
    <row r="1337" spans="11:41" hidden="1" x14ac:dyDescent="0.25"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</row>
    <row r="1338" spans="11:41" hidden="1" x14ac:dyDescent="0.25"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</row>
    <row r="1339" spans="11:41" hidden="1" x14ac:dyDescent="0.25"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  <c r="AL1339" s="24"/>
      <c r="AM1339" s="24"/>
      <c r="AN1339" s="24"/>
      <c r="AO1339" s="24"/>
    </row>
    <row r="1340" spans="11:41" hidden="1" x14ac:dyDescent="0.25"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</row>
    <row r="1341" spans="11:41" hidden="1" x14ac:dyDescent="0.25"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  <c r="AL1341" s="24"/>
      <c r="AM1341" s="24"/>
      <c r="AN1341" s="24"/>
      <c r="AO1341" s="24"/>
    </row>
    <row r="1342" spans="11:41" hidden="1" x14ac:dyDescent="0.25"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  <c r="AL1342" s="24"/>
      <c r="AM1342" s="24"/>
      <c r="AN1342" s="24"/>
      <c r="AO1342" s="24"/>
    </row>
    <row r="1343" spans="11:41" hidden="1" x14ac:dyDescent="0.25"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</row>
    <row r="1344" spans="11:41" hidden="1" x14ac:dyDescent="0.25"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</row>
    <row r="1345" spans="11:41" hidden="1" x14ac:dyDescent="0.25"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  <c r="AL1345" s="24"/>
      <c r="AM1345" s="24"/>
      <c r="AN1345" s="24"/>
      <c r="AO1345" s="24"/>
    </row>
    <row r="1346" spans="11:41" hidden="1" x14ac:dyDescent="0.25"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  <c r="AL1346" s="24"/>
      <c r="AM1346" s="24"/>
      <c r="AN1346" s="24"/>
      <c r="AO1346" s="24"/>
    </row>
    <row r="1347" spans="11:41" hidden="1" x14ac:dyDescent="0.25"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  <c r="AA1347" s="24"/>
      <c r="AB1347" s="24"/>
      <c r="AC1347" s="24"/>
      <c r="AD1347" s="24"/>
      <c r="AE1347" s="24"/>
      <c r="AF1347" s="24"/>
      <c r="AG1347" s="24"/>
      <c r="AH1347" s="24"/>
      <c r="AI1347" s="24"/>
      <c r="AJ1347" s="24"/>
      <c r="AK1347" s="24"/>
      <c r="AL1347" s="24"/>
      <c r="AM1347" s="24"/>
      <c r="AN1347" s="24"/>
      <c r="AO1347" s="24"/>
    </row>
    <row r="1348" spans="11:41" hidden="1" x14ac:dyDescent="0.25"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  <c r="AL1348" s="24"/>
      <c r="AM1348" s="24"/>
      <c r="AN1348" s="24"/>
      <c r="AO1348" s="24"/>
    </row>
    <row r="1349" spans="11:41" hidden="1" x14ac:dyDescent="0.25"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  <c r="AK1349" s="24"/>
      <c r="AL1349" s="24"/>
      <c r="AM1349" s="24"/>
      <c r="AN1349" s="24"/>
      <c r="AO1349" s="24"/>
    </row>
    <row r="1350" spans="11:41" hidden="1" x14ac:dyDescent="0.25"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  <c r="AK1350" s="24"/>
      <c r="AL1350" s="24"/>
      <c r="AM1350" s="24"/>
      <c r="AN1350" s="24"/>
      <c r="AO1350" s="24"/>
    </row>
    <row r="1351" spans="11:41" hidden="1" x14ac:dyDescent="0.25"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  <c r="AK1351" s="24"/>
      <c r="AL1351" s="24"/>
      <c r="AM1351" s="24"/>
      <c r="AN1351" s="24"/>
      <c r="AO1351" s="24"/>
    </row>
    <row r="1352" spans="11:41" hidden="1" x14ac:dyDescent="0.25"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  <c r="AK1352" s="24"/>
      <c r="AL1352" s="24"/>
      <c r="AM1352" s="24"/>
      <c r="AN1352" s="24"/>
      <c r="AO1352" s="24"/>
    </row>
    <row r="1353" spans="11:41" hidden="1" x14ac:dyDescent="0.25"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  <c r="AL1353" s="24"/>
      <c r="AM1353" s="24"/>
      <c r="AN1353" s="24"/>
      <c r="AO1353" s="24"/>
    </row>
    <row r="1354" spans="11:41" hidden="1" x14ac:dyDescent="0.25"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  <c r="AK1354" s="24"/>
      <c r="AL1354" s="24"/>
      <c r="AM1354" s="24"/>
      <c r="AN1354" s="24"/>
      <c r="AO1354" s="24"/>
    </row>
    <row r="1355" spans="11:41" hidden="1" x14ac:dyDescent="0.25"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  <c r="AL1355" s="24"/>
      <c r="AM1355" s="24"/>
      <c r="AN1355" s="24"/>
      <c r="AO1355" s="24"/>
    </row>
    <row r="1356" spans="11:41" hidden="1" x14ac:dyDescent="0.25"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  <c r="AK1356" s="24"/>
      <c r="AL1356" s="24"/>
      <c r="AM1356" s="24"/>
      <c r="AN1356" s="24"/>
      <c r="AO1356" s="24"/>
    </row>
    <row r="1357" spans="11:41" hidden="1" x14ac:dyDescent="0.25"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  <c r="AK1357" s="24"/>
      <c r="AL1357" s="24"/>
      <c r="AM1357" s="24"/>
      <c r="AN1357" s="24"/>
      <c r="AO1357" s="24"/>
    </row>
    <row r="1358" spans="11:41" hidden="1" x14ac:dyDescent="0.25"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  <c r="AK1358" s="24"/>
      <c r="AL1358" s="24"/>
      <c r="AM1358" s="24"/>
      <c r="AN1358" s="24"/>
      <c r="AO1358" s="24"/>
    </row>
    <row r="1359" spans="11:41" hidden="1" x14ac:dyDescent="0.25"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  <c r="AK1359" s="24"/>
      <c r="AL1359" s="24"/>
      <c r="AM1359" s="24"/>
      <c r="AN1359" s="24"/>
      <c r="AO1359" s="24"/>
    </row>
    <row r="1360" spans="11:41" hidden="1" x14ac:dyDescent="0.25"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  <c r="AK1360" s="24"/>
      <c r="AL1360" s="24"/>
      <c r="AM1360" s="24"/>
      <c r="AN1360" s="24"/>
      <c r="AO1360" s="24"/>
    </row>
    <row r="1361" spans="11:41" hidden="1" x14ac:dyDescent="0.25"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  <c r="AL1361" s="24"/>
      <c r="AM1361" s="24"/>
      <c r="AN1361" s="24"/>
      <c r="AO1361" s="24"/>
    </row>
    <row r="1362" spans="11:41" hidden="1" x14ac:dyDescent="0.25"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  <c r="AK1362" s="24"/>
      <c r="AL1362" s="24"/>
      <c r="AM1362" s="24"/>
      <c r="AN1362" s="24"/>
      <c r="AO1362" s="24"/>
    </row>
    <row r="1363" spans="11:41" hidden="1" x14ac:dyDescent="0.25">
      <c r="K1363" s="24"/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  <c r="Z1363" s="24"/>
      <c r="AA1363" s="24"/>
      <c r="AB1363" s="24"/>
      <c r="AC1363" s="24"/>
      <c r="AD1363" s="24"/>
      <c r="AE1363" s="24"/>
      <c r="AF1363" s="24"/>
      <c r="AG1363" s="24"/>
      <c r="AH1363" s="24"/>
      <c r="AI1363" s="24"/>
      <c r="AJ1363" s="24"/>
      <c r="AK1363" s="24"/>
      <c r="AL1363" s="24"/>
      <c r="AM1363" s="24"/>
      <c r="AN1363" s="24"/>
      <c r="AO1363" s="24"/>
    </row>
    <row r="1364" spans="11:41" hidden="1" x14ac:dyDescent="0.25"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  <c r="AK1364" s="24"/>
      <c r="AL1364" s="24"/>
      <c r="AM1364" s="24"/>
      <c r="AN1364" s="24"/>
      <c r="AO1364" s="24"/>
    </row>
    <row r="1365" spans="11:41" hidden="1" x14ac:dyDescent="0.25"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  <c r="AK1365" s="24"/>
      <c r="AL1365" s="24"/>
      <c r="AM1365" s="24"/>
      <c r="AN1365" s="24"/>
      <c r="AO1365" s="24"/>
    </row>
    <row r="1366" spans="11:41" hidden="1" x14ac:dyDescent="0.25"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24"/>
      <c r="AI1366" s="24"/>
      <c r="AJ1366" s="24"/>
      <c r="AK1366" s="24"/>
      <c r="AL1366" s="24"/>
      <c r="AM1366" s="24"/>
      <c r="AN1366" s="24"/>
      <c r="AO1366" s="24"/>
    </row>
    <row r="1367" spans="11:41" hidden="1" x14ac:dyDescent="0.25"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  <c r="Z1367" s="24"/>
      <c r="AA1367" s="24"/>
      <c r="AB1367" s="24"/>
      <c r="AC1367" s="24"/>
      <c r="AD1367" s="24"/>
      <c r="AE1367" s="24"/>
      <c r="AF1367" s="24"/>
      <c r="AG1367" s="24"/>
      <c r="AH1367" s="24"/>
      <c r="AI1367" s="24"/>
      <c r="AJ1367" s="24"/>
      <c r="AK1367" s="24"/>
      <c r="AL1367" s="24"/>
      <c r="AM1367" s="24"/>
      <c r="AN1367" s="24"/>
      <c r="AO1367" s="24"/>
    </row>
    <row r="1368" spans="11:41" hidden="1" x14ac:dyDescent="0.25">
      <c r="K1368" s="24"/>
      <c r="L1368" s="24"/>
      <c r="M1368" s="24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  <c r="Z1368" s="24"/>
      <c r="AA1368" s="24"/>
      <c r="AB1368" s="24"/>
      <c r="AC1368" s="24"/>
      <c r="AD1368" s="24"/>
      <c r="AE1368" s="24"/>
      <c r="AF1368" s="24"/>
      <c r="AG1368" s="24"/>
      <c r="AH1368" s="24"/>
      <c r="AI1368" s="24"/>
      <c r="AJ1368" s="24"/>
      <c r="AK1368" s="24"/>
      <c r="AL1368" s="24"/>
      <c r="AM1368" s="24"/>
      <c r="AN1368" s="24"/>
      <c r="AO1368" s="24"/>
    </row>
    <row r="1369" spans="11:41" hidden="1" x14ac:dyDescent="0.25"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  <c r="Z1369" s="24"/>
      <c r="AA1369" s="24"/>
      <c r="AB1369" s="24"/>
      <c r="AC1369" s="24"/>
      <c r="AD1369" s="24"/>
      <c r="AE1369" s="24"/>
      <c r="AF1369" s="24"/>
      <c r="AG1369" s="24"/>
      <c r="AH1369" s="24"/>
      <c r="AI1369" s="24"/>
      <c r="AJ1369" s="24"/>
      <c r="AK1369" s="24"/>
      <c r="AL1369" s="24"/>
      <c r="AM1369" s="24"/>
      <c r="AN1369" s="24"/>
      <c r="AO1369" s="24"/>
    </row>
    <row r="1370" spans="11:41" hidden="1" x14ac:dyDescent="0.25"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  <c r="AK1370" s="24"/>
      <c r="AL1370" s="24"/>
      <c r="AM1370" s="24"/>
      <c r="AN1370" s="24"/>
      <c r="AO1370" s="24"/>
    </row>
    <row r="1371" spans="11:41" hidden="1" x14ac:dyDescent="0.25"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  <c r="Z1371" s="24"/>
      <c r="AA1371" s="24"/>
      <c r="AB1371" s="24"/>
      <c r="AC1371" s="24"/>
      <c r="AD1371" s="24"/>
      <c r="AE1371" s="24"/>
      <c r="AF1371" s="24"/>
      <c r="AG1371" s="24"/>
      <c r="AH1371" s="24"/>
      <c r="AI1371" s="24"/>
      <c r="AJ1371" s="24"/>
      <c r="AK1371" s="24"/>
      <c r="AL1371" s="24"/>
      <c r="AM1371" s="24"/>
      <c r="AN1371" s="24"/>
      <c r="AO1371" s="24"/>
    </row>
    <row r="1372" spans="11:41" hidden="1" x14ac:dyDescent="0.25"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  <c r="Z1372" s="24"/>
      <c r="AA1372" s="24"/>
      <c r="AB1372" s="24"/>
      <c r="AC1372" s="24"/>
      <c r="AD1372" s="24"/>
      <c r="AE1372" s="24"/>
      <c r="AF1372" s="24"/>
      <c r="AG1372" s="24"/>
      <c r="AH1372" s="24"/>
      <c r="AI1372" s="24"/>
      <c r="AJ1372" s="24"/>
      <c r="AK1372" s="24"/>
      <c r="AL1372" s="24"/>
      <c r="AM1372" s="24"/>
      <c r="AN1372" s="24"/>
      <c r="AO1372" s="24"/>
    </row>
    <row r="1373" spans="11:41" hidden="1" x14ac:dyDescent="0.25">
      <c r="K1373" s="24"/>
      <c r="L1373" s="24"/>
      <c r="M1373" s="24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  <c r="Z1373" s="24"/>
      <c r="AA1373" s="24"/>
      <c r="AB1373" s="24"/>
      <c r="AC1373" s="24"/>
      <c r="AD1373" s="24"/>
      <c r="AE1373" s="24"/>
      <c r="AF1373" s="24"/>
      <c r="AG1373" s="24"/>
      <c r="AH1373" s="24"/>
      <c r="AI1373" s="24"/>
      <c r="AJ1373" s="24"/>
      <c r="AK1373" s="24"/>
      <c r="AL1373" s="24"/>
      <c r="AM1373" s="24"/>
      <c r="AN1373" s="24"/>
      <c r="AO1373" s="24"/>
    </row>
    <row r="1374" spans="11:41" hidden="1" x14ac:dyDescent="0.25"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  <c r="AK1374" s="24"/>
      <c r="AL1374" s="24"/>
      <c r="AM1374" s="24"/>
      <c r="AN1374" s="24"/>
      <c r="AO1374" s="24"/>
    </row>
    <row r="1375" spans="11:41" hidden="1" x14ac:dyDescent="0.25">
      <c r="K1375" s="24"/>
      <c r="L1375" s="24"/>
      <c r="M1375" s="24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  <c r="Z1375" s="24"/>
      <c r="AA1375" s="24"/>
      <c r="AB1375" s="24"/>
      <c r="AC1375" s="24"/>
      <c r="AD1375" s="24"/>
      <c r="AE1375" s="24"/>
      <c r="AF1375" s="24"/>
      <c r="AG1375" s="24"/>
      <c r="AH1375" s="24"/>
      <c r="AI1375" s="24"/>
      <c r="AJ1375" s="24"/>
      <c r="AK1375" s="24"/>
      <c r="AL1375" s="24"/>
      <c r="AM1375" s="24"/>
      <c r="AN1375" s="24"/>
      <c r="AO1375" s="24"/>
    </row>
    <row r="1376" spans="11:41" hidden="1" x14ac:dyDescent="0.25">
      <c r="K1376" s="24"/>
      <c r="L1376" s="24"/>
      <c r="M1376" s="24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  <c r="Z1376" s="24"/>
      <c r="AA1376" s="24"/>
      <c r="AB1376" s="24"/>
      <c r="AC1376" s="24"/>
      <c r="AD1376" s="24"/>
      <c r="AE1376" s="24"/>
      <c r="AF1376" s="24"/>
      <c r="AG1376" s="24"/>
      <c r="AH1376" s="24"/>
      <c r="AI1376" s="24"/>
      <c r="AJ1376" s="24"/>
      <c r="AK1376" s="24"/>
      <c r="AL1376" s="24"/>
      <c r="AM1376" s="24"/>
      <c r="AN1376" s="24"/>
      <c r="AO1376" s="24"/>
    </row>
    <row r="1377" spans="11:41" hidden="1" x14ac:dyDescent="0.25"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  <c r="AD1377" s="24"/>
      <c r="AE1377" s="24"/>
      <c r="AF1377" s="24"/>
      <c r="AG1377" s="24"/>
      <c r="AH1377" s="24"/>
      <c r="AI1377" s="24"/>
      <c r="AJ1377" s="24"/>
      <c r="AK1377" s="24"/>
      <c r="AL1377" s="24"/>
      <c r="AM1377" s="24"/>
      <c r="AN1377" s="24"/>
      <c r="AO1377" s="24"/>
    </row>
    <row r="1378" spans="11:41" hidden="1" x14ac:dyDescent="0.25"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  <c r="AA1378" s="24"/>
      <c r="AB1378" s="24"/>
      <c r="AC1378" s="24"/>
      <c r="AD1378" s="24"/>
      <c r="AE1378" s="24"/>
      <c r="AF1378" s="24"/>
      <c r="AG1378" s="24"/>
      <c r="AH1378" s="24"/>
      <c r="AI1378" s="24"/>
      <c r="AJ1378" s="24"/>
      <c r="AK1378" s="24"/>
      <c r="AL1378" s="24"/>
      <c r="AM1378" s="24"/>
      <c r="AN1378" s="24"/>
      <c r="AO1378" s="24"/>
    </row>
    <row r="1379" spans="11:41" hidden="1" x14ac:dyDescent="0.25"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  <c r="AA1379" s="24"/>
      <c r="AB1379" s="24"/>
      <c r="AC1379" s="24"/>
      <c r="AD1379" s="24"/>
      <c r="AE1379" s="24"/>
      <c r="AF1379" s="24"/>
      <c r="AG1379" s="24"/>
      <c r="AH1379" s="24"/>
      <c r="AI1379" s="24"/>
      <c r="AJ1379" s="24"/>
      <c r="AK1379" s="24"/>
      <c r="AL1379" s="24"/>
      <c r="AM1379" s="24"/>
      <c r="AN1379" s="24"/>
      <c r="AO1379" s="24"/>
    </row>
    <row r="1380" spans="11:41" hidden="1" x14ac:dyDescent="0.25"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</row>
    <row r="1381" spans="11:41" hidden="1" x14ac:dyDescent="0.25"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</row>
    <row r="1382" spans="11:41" hidden="1" x14ac:dyDescent="0.25"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  <c r="AA1382" s="24"/>
      <c r="AB1382" s="24"/>
      <c r="AC1382" s="24"/>
      <c r="AD1382" s="24"/>
      <c r="AE1382" s="24"/>
      <c r="AF1382" s="24"/>
      <c r="AG1382" s="24"/>
      <c r="AH1382" s="24"/>
      <c r="AI1382" s="24"/>
      <c r="AJ1382" s="24"/>
      <c r="AK1382" s="24"/>
      <c r="AL1382" s="24"/>
      <c r="AM1382" s="24"/>
      <c r="AN1382" s="24"/>
      <c r="AO1382" s="24"/>
    </row>
    <row r="1383" spans="11:41" hidden="1" x14ac:dyDescent="0.25"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  <c r="AL1383" s="24"/>
      <c r="AM1383" s="24"/>
      <c r="AN1383" s="24"/>
      <c r="AO1383" s="24"/>
    </row>
    <row r="1384" spans="11:41" hidden="1" x14ac:dyDescent="0.25"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  <c r="AA1384" s="24"/>
      <c r="AB1384" s="24"/>
      <c r="AC1384" s="24"/>
      <c r="AD1384" s="24"/>
      <c r="AE1384" s="24"/>
      <c r="AF1384" s="24"/>
      <c r="AG1384" s="24"/>
      <c r="AH1384" s="24"/>
      <c r="AI1384" s="24"/>
      <c r="AJ1384" s="24"/>
      <c r="AK1384" s="24"/>
      <c r="AL1384" s="24"/>
      <c r="AM1384" s="24"/>
      <c r="AN1384" s="24"/>
      <c r="AO1384" s="24"/>
    </row>
    <row r="1385" spans="11:41" hidden="1" x14ac:dyDescent="0.25"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  <c r="AA1385" s="24"/>
      <c r="AB1385" s="24"/>
      <c r="AC1385" s="24"/>
      <c r="AD1385" s="24"/>
      <c r="AE1385" s="24"/>
      <c r="AF1385" s="24"/>
      <c r="AG1385" s="24"/>
      <c r="AH1385" s="24"/>
      <c r="AI1385" s="24"/>
      <c r="AJ1385" s="24"/>
      <c r="AK1385" s="24"/>
      <c r="AL1385" s="24"/>
      <c r="AM1385" s="24"/>
      <c r="AN1385" s="24"/>
      <c r="AO1385" s="24"/>
    </row>
    <row r="1386" spans="11:41" hidden="1" x14ac:dyDescent="0.25"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</row>
    <row r="1387" spans="11:41" hidden="1" x14ac:dyDescent="0.25"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</row>
    <row r="1388" spans="11:41" hidden="1" x14ac:dyDescent="0.25"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  <c r="AA1388" s="24"/>
      <c r="AB1388" s="24"/>
      <c r="AC1388" s="24"/>
      <c r="AD1388" s="24"/>
      <c r="AE1388" s="24"/>
      <c r="AF1388" s="24"/>
      <c r="AG1388" s="24"/>
      <c r="AH1388" s="24"/>
      <c r="AI1388" s="24"/>
      <c r="AJ1388" s="24"/>
      <c r="AK1388" s="24"/>
      <c r="AL1388" s="24"/>
      <c r="AM1388" s="24"/>
      <c r="AN1388" s="24"/>
      <c r="AO1388" s="24"/>
    </row>
    <row r="1389" spans="11:41" hidden="1" x14ac:dyDescent="0.25"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  <c r="AA1389" s="24"/>
      <c r="AB1389" s="24"/>
      <c r="AC1389" s="24"/>
      <c r="AD1389" s="24"/>
      <c r="AE1389" s="24"/>
      <c r="AF1389" s="24"/>
      <c r="AG1389" s="24"/>
      <c r="AH1389" s="24"/>
      <c r="AI1389" s="24"/>
      <c r="AJ1389" s="24"/>
      <c r="AK1389" s="24"/>
      <c r="AL1389" s="24"/>
      <c r="AM1389" s="24"/>
      <c r="AN1389" s="24"/>
      <c r="AO1389" s="24"/>
    </row>
    <row r="1390" spans="11:41" hidden="1" x14ac:dyDescent="0.25"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  <c r="AA1390" s="24"/>
      <c r="AB1390" s="24"/>
      <c r="AC1390" s="24"/>
      <c r="AD1390" s="24"/>
      <c r="AE1390" s="24"/>
      <c r="AF1390" s="24"/>
      <c r="AG1390" s="24"/>
      <c r="AH1390" s="24"/>
      <c r="AI1390" s="24"/>
      <c r="AJ1390" s="24"/>
      <c r="AK1390" s="24"/>
      <c r="AL1390" s="24"/>
      <c r="AM1390" s="24"/>
      <c r="AN1390" s="24"/>
      <c r="AO1390" s="24"/>
    </row>
    <row r="1391" spans="11:41" hidden="1" x14ac:dyDescent="0.25"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  <c r="AL1391" s="24"/>
      <c r="AM1391" s="24"/>
      <c r="AN1391" s="24"/>
      <c r="AO1391" s="24"/>
    </row>
    <row r="1392" spans="11:41" hidden="1" x14ac:dyDescent="0.25"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  <c r="AA1392" s="24"/>
      <c r="AB1392" s="24"/>
      <c r="AC1392" s="24"/>
      <c r="AD1392" s="24"/>
      <c r="AE1392" s="24"/>
      <c r="AF1392" s="24"/>
      <c r="AG1392" s="24"/>
      <c r="AH1392" s="24"/>
      <c r="AI1392" s="24"/>
      <c r="AJ1392" s="24"/>
      <c r="AK1392" s="24"/>
      <c r="AL1392" s="24"/>
      <c r="AM1392" s="24"/>
      <c r="AN1392" s="24"/>
      <c r="AO1392" s="24"/>
    </row>
    <row r="1393" spans="11:41" hidden="1" x14ac:dyDescent="0.25"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  <c r="AL1393" s="24"/>
      <c r="AM1393" s="24"/>
      <c r="AN1393" s="24"/>
      <c r="AO1393" s="24"/>
    </row>
    <row r="1394" spans="11:41" hidden="1" x14ac:dyDescent="0.25"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  <c r="AA1394" s="24"/>
      <c r="AB1394" s="24"/>
      <c r="AC1394" s="24"/>
      <c r="AD1394" s="24"/>
      <c r="AE1394" s="24"/>
      <c r="AF1394" s="24"/>
      <c r="AG1394" s="24"/>
      <c r="AH1394" s="24"/>
      <c r="AI1394" s="24"/>
      <c r="AJ1394" s="24"/>
      <c r="AK1394" s="24"/>
      <c r="AL1394" s="24"/>
      <c r="AM1394" s="24"/>
      <c r="AN1394" s="24"/>
      <c r="AO1394" s="24"/>
    </row>
    <row r="1395" spans="11:41" hidden="1" x14ac:dyDescent="0.25"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  <c r="AA1395" s="24"/>
      <c r="AB1395" s="24"/>
      <c r="AC1395" s="24"/>
      <c r="AD1395" s="24"/>
      <c r="AE1395" s="24"/>
      <c r="AF1395" s="24"/>
      <c r="AG1395" s="24"/>
      <c r="AH1395" s="24"/>
      <c r="AI1395" s="24"/>
      <c r="AJ1395" s="24"/>
      <c r="AK1395" s="24"/>
      <c r="AL1395" s="24"/>
      <c r="AM1395" s="24"/>
      <c r="AN1395" s="24"/>
      <c r="AO1395" s="24"/>
    </row>
    <row r="1396" spans="11:41" hidden="1" x14ac:dyDescent="0.25"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  <c r="AA1396" s="24"/>
      <c r="AB1396" s="24"/>
      <c r="AC1396" s="24"/>
      <c r="AD1396" s="24"/>
      <c r="AE1396" s="24"/>
      <c r="AF1396" s="24"/>
      <c r="AG1396" s="24"/>
      <c r="AH1396" s="24"/>
      <c r="AI1396" s="24"/>
      <c r="AJ1396" s="24"/>
      <c r="AK1396" s="24"/>
      <c r="AL1396" s="24"/>
      <c r="AM1396" s="24"/>
      <c r="AN1396" s="24"/>
      <c r="AO1396" s="24"/>
    </row>
    <row r="1397" spans="11:41" hidden="1" x14ac:dyDescent="0.25"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  <c r="AA1397" s="24"/>
      <c r="AB1397" s="24"/>
      <c r="AC1397" s="24"/>
      <c r="AD1397" s="24"/>
      <c r="AE1397" s="24"/>
      <c r="AF1397" s="24"/>
      <c r="AG1397" s="24"/>
      <c r="AH1397" s="24"/>
      <c r="AI1397" s="24"/>
      <c r="AJ1397" s="24"/>
      <c r="AK1397" s="24"/>
      <c r="AL1397" s="24"/>
      <c r="AM1397" s="24"/>
      <c r="AN1397" s="24"/>
      <c r="AO1397" s="24"/>
    </row>
    <row r="1398" spans="11:41" hidden="1" x14ac:dyDescent="0.25"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  <c r="AL1398" s="24"/>
      <c r="AM1398" s="24"/>
      <c r="AN1398" s="24"/>
      <c r="AO1398" s="24"/>
    </row>
    <row r="1399" spans="11:41" hidden="1" x14ac:dyDescent="0.25"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  <c r="AA1399" s="24"/>
      <c r="AB1399" s="24"/>
      <c r="AC1399" s="24"/>
      <c r="AD1399" s="24"/>
      <c r="AE1399" s="24"/>
      <c r="AF1399" s="24"/>
      <c r="AG1399" s="24"/>
      <c r="AH1399" s="24"/>
      <c r="AI1399" s="24"/>
      <c r="AJ1399" s="24"/>
      <c r="AK1399" s="24"/>
      <c r="AL1399" s="24"/>
      <c r="AM1399" s="24"/>
      <c r="AN1399" s="24"/>
      <c r="AO1399" s="24"/>
    </row>
    <row r="1400" spans="11:41" hidden="1" x14ac:dyDescent="0.25"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  <c r="AL1400" s="24"/>
      <c r="AM1400" s="24"/>
      <c r="AN1400" s="24"/>
      <c r="AO1400" s="24"/>
    </row>
    <row r="1401" spans="11:41" hidden="1" x14ac:dyDescent="0.25"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  <c r="AL1401" s="24"/>
      <c r="AM1401" s="24"/>
      <c r="AN1401" s="24"/>
      <c r="AO1401" s="24"/>
    </row>
    <row r="1402" spans="11:41" hidden="1" x14ac:dyDescent="0.25"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  <c r="AA1402" s="24"/>
      <c r="AB1402" s="24"/>
      <c r="AC1402" s="24"/>
      <c r="AD1402" s="24"/>
      <c r="AE1402" s="24"/>
      <c r="AF1402" s="24"/>
      <c r="AG1402" s="24"/>
      <c r="AH1402" s="24"/>
      <c r="AI1402" s="24"/>
      <c r="AJ1402" s="24"/>
      <c r="AK1402" s="24"/>
      <c r="AL1402" s="24"/>
      <c r="AM1402" s="24"/>
      <c r="AN1402" s="24"/>
      <c r="AO1402" s="24"/>
    </row>
    <row r="1403" spans="11:41" hidden="1" x14ac:dyDescent="0.25"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  <c r="AA1403" s="24"/>
      <c r="AB1403" s="24"/>
      <c r="AC1403" s="24"/>
      <c r="AD1403" s="24"/>
      <c r="AE1403" s="24"/>
      <c r="AF1403" s="24"/>
      <c r="AG1403" s="24"/>
      <c r="AH1403" s="24"/>
      <c r="AI1403" s="24"/>
      <c r="AJ1403" s="24"/>
      <c r="AK1403" s="24"/>
      <c r="AL1403" s="24"/>
      <c r="AM1403" s="24"/>
      <c r="AN1403" s="24"/>
      <c r="AO1403" s="24"/>
    </row>
    <row r="1404" spans="11:41" hidden="1" x14ac:dyDescent="0.25"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  <c r="AA1404" s="24"/>
      <c r="AB1404" s="24"/>
      <c r="AC1404" s="24"/>
      <c r="AD1404" s="24"/>
      <c r="AE1404" s="24"/>
      <c r="AF1404" s="24"/>
      <c r="AG1404" s="24"/>
      <c r="AH1404" s="24"/>
      <c r="AI1404" s="24"/>
      <c r="AJ1404" s="24"/>
      <c r="AK1404" s="24"/>
      <c r="AL1404" s="24"/>
      <c r="AM1404" s="24"/>
      <c r="AN1404" s="24"/>
      <c r="AO1404" s="24"/>
    </row>
    <row r="1405" spans="11:41" hidden="1" x14ac:dyDescent="0.25"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  <c r="AA1405" s="24"/>
      <c r="AB1405" s="24"/>
      <c r="AC1405" s="24"/>
      <c r="AD1405" s="24"/>
      <c r="AE1405" s="24"/>
      <c r="AF1405" s="24"/>
      <c r="AG1405" s="24"/>
      <c r="AH1405" s="24"/>
      <c r="AI1405" s="24"/>
      <c r="AJ1405" s="24"/>
      <c r="AK1405" s="24"/>
      <c r="AL1405" s="24"/>
      <c r="AM1405" s="24"/>
      <c r="AN1405" s="24"/>
      <c r="AO1405" s="24"/>
    </row>
    <row r="1406" spans="11:41" hidden="1" x14ac:dyDescent="0.25"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  <c r="AA1406" s="24"/>
      <c r="AB1406" s="24"/>
      <c r="AC1406" s="24"/>
      <c r="AD1406" s="24"/>
      <c r="AE1406" s="24"/>
      <c r="AF1406" s="24"/>
      <c r="AG1406" s="24"/>
      <c r="AH1406" s="24"/>
      <c r="AI1406" s="24"/>
      <c r="AJ1406" s="24"/>
      <c r="AK1406" s="24"/>
      <c r="AL1406" s="24"/>
      <c r="AM1406" s="24"/>
      <c r="AN1406" s="24"/>
      <c r="AO1406" s="24"/>
    </row>
    <row r="1407" spans="11:41" hidden="1" x14ac:dyDescent="0.25"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  <c r="AK1407" s="24"/>
      <c r="AL1407" s="24"/>
      <c r="AM1407" s="24"/>
      <c r="AN1407" s="24"/>
      <c r="AO1407" s="24"/>
    </row>
    <row r="1408" spans="11:41" hidden="1" x14ac:dyDescent="0.25"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  <c r="AL1408" s="24"/>
      <c r="AM1408" s="24"/>
      <c r="AN1408" s="24"/>
      <c r="AO1408" s="24"/>
    </row>
    <row r="1409" spans="11:41" hidden="1" x14ac:dyDescent="0.25"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  <c r="AL1409" s="24"/>
      <c r="AM1409" s="24"/>
      <c r="AN1409" s="24"/>
      <c r="AO1409" s="24"/>
    </row>
    <row r="1410" spans="11:41" hidden="1" x14ac:dyDescent="0.25"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  <c r="AL1410" s="24"/>
      <c r="AM1410" s="24"/>
      <c r="AN1410" s="24"/>
      <c r="AO1410" s="24"/>
    </row>
    <row r="1411" spans="11:41" hidden="1" x14ac:dyDescent="0.25">
      <c r="K1411" s="24"/>
      <c r="L1411" s="24"/>
      <c r="M1411" s="24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  <c r="Z1411" s="24"/>
      <c r="AA1411" s="24"/>
      <c r="AB1411" s="24"/>
      <c r="AC1411" s="24"/>
      <c r="AD1411" s="24"/>
      <c r="AE1411" s="24"/>
      <c r="AF1411" s="24"/>
      <c r="AG1411" s="24"/>
      <c r="AH1411" s="24"/>
      <c r="AI1411" s="24"/>
      <c r="AJ1411" s="24"/>
      <c r="AK1411" s="24"/>
      <c r="AL1411" s="24"/>
      <c r="AM1411" s="24"/>
      <c r="AN1411" s="24"/>
      <c r="AO1411" s="24"/>
    </row>
    <row r="1412" spans="11:41" hidden="1" x14ac:dyDescent="0.25"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  <c r="Z1412" s="24"/>
      <c r="AA1412" s="24"/>
      <c r="AB1412" s="24"/>
      <c r="AC1412" s="24"/>
      <c r="AD1412" s="24"/>
      <c r="AE1412" s="24"/>
      <c r="AF1412" s="24"/>
      <c r="AG1412" s="24"/>
      <c r="AH1412" s="24"/>
      <c r="AI1412" s="24"/>
      <c r="AJ1412" s="24"/>
      <c r="AK1412" s="24"/>
      <c r="AL1412" s="24"/>
      <c r="AM1412" s="24"/>
      <c r="AN1412" s="24"/>
      <c r="AO1412" s="24"/>
    </row>
    <row r="1413" spans="11:41" hidden="1" x14ac:dyDescent="0.25"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  <c r="Z1413" s="24"/>
      <c r="AA1413" s="24"/>
      <c r="AB1413" s="24"/>
      <c r="AC1413" s="24"/>
      <c r="AD1413" s="24"/>
      <c r="AE1413" s="24"/>
      <c r="AF1413" s="24"/>
      <c r="AG1413" s="24"/>
      <c r="AH1413" s="24"/>
      <c r="AI1413" s="24"/>
      <c r="AJ1413" s="24"/>
      <c r="AK1413" s="24"/>
      <c r="AL1413" s="24"/>
      <c r="AM1413" s="24"/>
      <c r="AN1413" s="24"/>
      <c r="AO1413" s="24"/>
    </row>
    <row r="1414" spans="11:41" hidden="1" x14ac:dyDescent="0.25"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  <c r="Z1414" s="24"/>
      <c r="AA1414" s="24"/>
      <c r="AB1414" s="24"/>
      <c r="AC1414" s="24"/>
      <c r="AD1414" s="24"/>
      <c r="AE1414" s="24"/>
      <c r="AF1414" s="24"/>
      <c r="AG1414" s="24"/>
      <c r="AH1414" s="24"/>
      <c r="AI1414" s="24"/>
      <c r="AJ1414" s="24"/>
      <c r="AK1414" s="24"/>
      <c r="AL1414" s="24"/>
      <c r="AM1414" s="24"/>
      <c r="AN1414" s="24"/>
      <c r="AO1414" s="24"/>
    </row>
    <row r="1415" spans="11:41" hidden="1" x14ac:dyDescent="0.25"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</row>
    <row r="1416" spans="11:41" hidden="1" x14ac:dyDescent="0.25"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</row>
    <row r="1417" spans="11:41" hidden="1" x14ac:dyDescent="0.25">
      <c r="K1417" s="24"/>
      <c r="L1417" s="24"/>
      <c r="M1417" s="24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  <c r="Z1417" s="24"/>
      <c r="AA1417" s="24"/>
      <c r="AB1417" s="24"/>
      <c r="AC1417" s="24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</row>
    <row r="1418" spans="11:41" hidden="1" x14ac:dyDescent="0.25"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  <c r="Z1418" s="24"/>
      <c r="AA1418" s="24"/>
      <c r="AB1418" s="24"/>
      <c r="AC1418" s="24"/>
      <c r="AD1418" s="24"/>
      <c r="AE1418" s="24"/>
      <c r="AF1418" s="24"/>
      <c r="AG1418" s="24"/>
      <c r="AH1418" s="24"/>
      <c r="AI1418" s="24"/>
      <c r="AJ1418" s="24"/>
      <c r="AK1418" s="24"/>
      <c r="AL1418" s="24"/>
      <c r="AM1418" s="24"/>
      <c r="AN1418" s="24"/>
      <c r="AO1418" s="24"/>
    </row>
    <row r="1419" spans="11:41" hidden="1" x14ac:dyDescent="0.25"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  <c r="Z1419" s="24"/>
      <c r="AA1419" s="24"/>
      <c r="AB1419" s="24"/>
      <c r="AC1419" s="24"/>
      <c r="AD1419" s="24"/>
      <c r="AE1419" s="24"/>
      <c r="AF1419" s="24"/>
      <c r="AG1419" s="24"/>
      <c r="AH1419" s="24"/>
      <c r="AI1419" s="24"/>
      <c r="AJ1419" s="24"/>
      <c r="AK1419" s="24"/>
      <c r="AL1419" s="24"/>
      <c r="AM1419" s="24"/>
      <c r="AN1419" s="24"/>
      <c r="AO1419" s="24"/>
    </row>
    <row r="1420" spans="11:41" hidden="1" x14ac:dyDescent="0.25"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</row>
    <row r="1421" spans="11:41" hidden="1" x14ac:dyDescent="0.25"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  <c r="Z1421" s="24"/>
      <c r="AA1421" s="24"/>
      <c r="AB1421" s="24"/>
      <c r="AC1421" s="24"/>
      <c r="AD1421" s="24"/>
      <c r="AE1421" s="24"/>
      <c r="AF1421" s="24"/>
      <c r="AG1421" s="24"/>
      <c r="AH1421" s="24"/>
      <c r="AI1421" s="24"/>
      <c r="AJ1421" s="24"/>
      <c r="AK1421" s="24"/>
      <c r="AL1421" s="24"/>
      <c r="AM1421" s="24"/>
      <c r="AN1421" s="24"/>
      <c r="AO1421" s="24"/>
    </row>
    <row r="1422" spans="11:41" hidden="1" x14ac:dyDescent="0.25">
      <c r="K1422" s="24"/>
      <c r="L1422" s="24"/>
      <c r="M1422" s="24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  <c r="Z1422" s="24"/>
      <c r="AA1422" s="24"/>
      <c r="AB1422" s="24"/>
      <c r="AC1422" s="24"/>
      <c r="AD1422" s="24"/>
      <c r="AE1422" s="24"/>
      <c r="AF1422" s="24"/>
      <c r="AG1422" s="24"/>
      <c r="AH1422" s="24"/>
      <c r="AI1422" s="24"/>
      <c r="AJ1422" s="24"/>
      <c r="AK1422" s="24"/>
      <c r="AL1422" s="24"/>
      <c r="AM1422" s="24"/>
      <c r="AN1422" s="24"/>
      <c r="AO1422" s="24"/>
    </row>
    <row r="1423" spans="11:41" hidden="1" x14ac:dyDescent="0.25"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</row>
    <row r="1424" spans="11:41" hidden="1" x14ac:dyDescent="0.25">
      <c r="K1424" s="24"/>
      <c r="L1424" s="24"/>
      <c r="M1424" s="24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</row>
    <row r="1425" spans="11:41" hidden="1" x14ac:dyDescent="0.25"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</row>
    <row r="1426" spans="11:41" hidden="1" x14ac:dyDescent="0.25"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</row>
    <row r="1427" spans="11:41" hidden="1" x14ac:dyDescent="0.25"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</row>
    <row r="1428" spans="11:41" hidden="1" x14ac:dyDescent="0.25"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</row>
    <row r="1429" spans="11:41" hidden="1" x14ac:dyDescent="0.25"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</row>
    <row r="1430" spans="11:41" hidden="1" x14ac:dyDescent="0.25"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</row>
    <row r="1431" spans="11:41" hidden="1" x14ac:dyDescent="0.25"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24"/>
      <c r="AM1431" s="24"/>
      <c r="AN1431" s="24"/>
      <c r="AO1431" s="24"/>
    </row>
    <row r="1432" spans="11:41" hidden="1" x14ac:dyDescent="0.25"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  <c r="AA1432" s="24"/>
      <c r="AB1432" s="24"/>
      <c r="AC1432" s="24"/>
      <c r="AD1432" s="24"/>
      <c r="AE1432" s="24"/>
      <c r="AF1432" s="24"/>
      <c r="AG1432" s="24"/>
      <c r="AH1432" s="24"/>
      <c r="AI1432" s="24"/>
      <c r="AJ1432" s="24"/>
      <c r="AK1432" s="24"/>
      <c r="AL1432" s="24"/>
      <c r="AM1432" s="24"/>
      <c r="AN1432" s="24"/>
      <c r="AO1432" s="24"/>
    </row>
    <row r="1433" spans="11:41" hidden="1" x14ac:dyDescent="0.25"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  <c r="AA1433" s="24"/>
      <c r="AB1433" s="24"/>
      <c r="AC1433" s="24"/>
      <c r="AD1433" s="24"/>
      <c r="AE1433" s="24"/>
      <c r="AF1433" s="24"/>
      <c r="AG1433" s="24"/>
      <c r="AH1433" s="24"/>
      <c r="AI1433" s="24"/>
      <c r="AJ1433" s="24"/>
      <c r="AK1433" s="24"/>
      <c r="AL1433" s="24"/>
      <c r="AM1433" s="24"/>
      <c r="AN1433" s="24"/>
      <c r="AO1433" s="24"/>
    </row>
    <row r="1434" spans="11:41" hidden="1" x14ac:dyDescent="0.25"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  <c r="AL1434" s="24"/>
      <c r="AM1434" s="24"/>
      <c r="AN1434" s="24"/>
      <c r="AO1434" s="24"/>
    </row>
    <row r="1435" spans="11:41" hidden="1" x14ac:dyDescent="0.25"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  <c r="AA1435" s="24"/>
      <c r="AB1435" s="24"/>
      <c r="AC1435" s="24"/>
      <c r="AD1435" s="24"/>
      <c r="AE1435" s="24"/>
      <c r="AF1435" s="24"/>
      <c r="AG1435" s="24"/>
      <c r="AH1435" s="24"/>
      <c r="AI1435" s="24"/>
      <c r="AJ1435" s="24"/>
      <c r="AK1435" s="24"/>
      <c r="AL1435" s="24"/>
      <c r="AM1435" s="24"/>
      <c r="AN1435" s="24"/>
      <c r="AO1435" s="24"/>
    </row>
    <row r="1436" spans="11:41" hidden="1" x14ac:dyDescent="0.25"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  <c r="AL1436" s="24"/>
      <c r="AM1436" s="24"/>
      <c r="AN1436" s="24"/>
      <c r="AO1436" s="24"/>
    </row>
    <row r="1437" spans="11:41" hidden="1" x14ac:dyDescent="0.25"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  <c r="AA1437" s="24"/>
      <c r="AB1437" s="24"/>
      <c r="AC1437" s="24"/>
      <c r="AD1437" s="24"/>
      <c r="AE1437" s="24"/>
      <c r="AF1437" s="24"/>
      <c r="AG1437" s="24"/>
      <c r="AH1437" s="24"/>
      <c r="AI1437" s="24"/>
      <c r="AJ1437" s="24"/>
      <c r="AK1437" s="24"/>
      <c r="AL1437" s="24"/>
      <c r="AM1437" s="24"/>
      <c r="AN1437" s="24"/>
      <c r="AO1437" s="24"/>
    </row>
    <row r="1438" spans="11:41" hidden="1" x14ac:dyDescent="0.25"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  <c r="AA1438" s="24"/>
      <c r="AB1438" s="24"/>
      <c r="AC1438" s="24"/>
      <c r="AD1438" s="24"/>
      <c r="AE1438" s="24"/>
      <c r="AF1438" s="24"/>
      <c r="AG1438" s="24"/>
      <c r="AH1438" s="24"/>
      <c r="AI1438" s="24"/>
      <c r="AJ1438" s="24"/>
      <c r="AK1438" s="24"/>
      <c r="AL1438" s="24"/>
      <c r="AM1438" s="24"/>
      <c r="AN1438" s="24"/>
      <c r="AO1438" s="24"/>
    </row>
    <row r="1439" spans="11:41" hidden="1" x14ac:dyDescent="0.25"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  <c r="AA1439" s="24"/>
      <c r="AB1439" s="24"/>
      <c r="AC1439" s="24"/>
      <c r="AD1439" s="24"/>
      <c r="AE1439" s="24"/>
      <c r="AF1439" s="24"/>
      <c r="AG1439" s="24"/>
      <c r="AH1439" s="24"/>
      <c r="AI1439" s="24"/>
      <c r="AJ1439" s="24"/>
      <c r="AK1439" s="24"/>
      <c r="AL1439" s="24"/>
      <c r="AM1439" s="24"/>
      <c r="AN1439" s="24"/>
      <c r="AO1439" s="24"/>
    </row>
    <row r="1440" spans="11:41" hidden="1" x14ac:dyDescent="0.25"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  <c r="AA1440" s="24"/>
      <c r="AB1440" s="24"/>
      <c r="AC1440" s="24"/>
      <c r="AD1440" s="24"/>
      <c r="AE1440" s="24"/>
      <c r="AF1440" s="24"/>
      <c r="AG1440" s="24"/>
      <c r="AH1440" s="24"/>
      <c r="AI1440" s="24"/>
      <c r="AJ1440" s="24"/>
      <c r="AK1440" s="24"/>
      <c r="AL1440" s="24"/>
      <c r="AM1440" s="24"/>
      <c r="AN1440" s="24"/>
      <c r="AO1440" s="24"/>
    </row>
    <row r="1441" spans="11:41" hidden="1" x14ac:dyDescent="0.25"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  <c r="AA1441" s="24"/>
      <c r="AB1441" s="24"/>
      <c r="AC1441" s="24"/>
      <c r="AD1441" s="24"/>
      <c r="AE1441" s="24"/>
      <c r="AF1441" s="24"/>
      <c r="AG1441" s="24"/>
      <c r="AH1441" s="24"/>
      <c r="AI1441" s="24"/>
      <c r="AJ1441" s="24"/>
      <c r="AK1441" s="24"/>
      <c r="AL1441" s="24"/>
      <c r="AM1441" s="24"/>
      <c r="AN1441" s="24"/>
      <c r="AO1441" s="24"/>
    </row>
    <row r="1442" spans="11:41" hidden="1" x14ac:dyDescent="0.25"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  <c r="AA1442" s="24"/>
      <c r="AB1442" s="24"/>
      <c r="AC1442" s="24"/>
      <c r="AD1442" s="24"/>
      <c r="AE1442" s="24"/>
      <c r="AF1442" s="24"/>
      <c r="AG1442" s="24"/>
      <c r="AH1442" s="24"/>
      <c r="AI1442" s="24"/>
      <c r="AJ1442" s="24"/>
      <c r="AK1442" s="24"/>
      <c r="AL1442" s="24"/>
      <c r="AM1442" s="24"/>
      <c r="AN1442" s="24"/>
      <c r="AO1442" s="24"/>
    </row>
    <row r="1443" spans="11:41" hidden="1" x14ac:dyDescent="0.25"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  <c r="AA1443" s="24"/>
      <c r="AB1443" s="24"/>
      <c r="AC1443" s="24"/>
      <c r="AD1443" s="24"/>
      <c r="AE1443" s="24"/>
      <c r="AF1443" s="24"/>
      <c r="AG1443" s="24"/>
      <c r="AH1443" s="24"/>
      <c r="AI1443" s="24"/>
      <c r="AJ1443" s="24"/>
      <c r="AK1443" s="24"/>
      <c r="AL1443" s="24"/>
      <c r="AM1443" s="24"/>
      <c r="AN1443" s="24"/>
      <c r="AO1443" s="24"/>
    </row>
    <row r="1444" spans="11:41" hidden="1" x14ac:dyDescent="0.25"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  <c r="AA1444" s="24"/>
      <c r="AB1444" s="24"/>
      <c r="AC1444" s="24"/>
      <c r="AD1444" s="24"/>
      <c r="AE1444" s="24"/>
      <c r="AF1444" s="24"/>
      <c r="AG1444" s="24"/>
      <c r="AH1444" s="24"/>
      <c r="AI1444" s="24"/>
      <c r="AJ1444" s="24"/>
      <c r="AK1444" s="24"/>
      <c r="AL1444" s="24"/>
      <c r="AM1444" s="24"/>
      <c r="AN1444" s="24"/>
      <c r="AO1444" s="24"/>
    </row>
    <row r="1445" spans="11:41" hidden="1" x14ac:dyDescent="0.25"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  <c r="AA1445" s="24"/>
      <c r="AB1445" s="24"/>
      <c r="AC1445" s="24"/>
      <c r="AD1445" s="24"/>
      <c r="AE1445" s="24"/>
      <c r="AF1445" s="24"/>
      <c r="AG1445" s="24"/>
      <c r="AH1445" s="24"/>
      <c r="AI1445" s="24"/>
      <c r="AJ1445" s="24"/>
      <c r="AK1445" s="24"/>
      <c r="AL1445" s="24"/>
      <c r="AM1445" s="24"/>
      <c r="AN1445" s="24"/>
      <c r="AO1445" s="24"/>
    </row>
    <row r="1446" spans="11:41" hidden="1" x14ac:dyDescent="0.25"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  <c r="AA1446" s="24"/>
      <c r="AB1446" s="24"/>
      <c r="AC1446" s="24"/>
      <c r="AD1446" s="24"/>
      <c r="AE1446" s="24"/>
      <c r="AF1446" s="24"/>
      <c r="AG1446" s="24"/>
      <c r="AH1446" s="24"/>
      <c r="AI1446" s="24"/>
      <c r="AJ1446" s="24"/>
      <c r="AK1446" s="24"/>
      <c r="AL1446" s="24"/>
      <c r="AM1446" s="24"/>
      <c r="AN1446" s="24"/>
      <c r="AO1446" s="24"/>
    </row>
    <row r="1447" spans="11:41" hidden="1" x14ac:dyDescent="0.25"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  <c r="AL1447" s="24"/>
      <c r="AM1447" s="24"/>
      <c r="AN1447" s="24"/>
      <c r="AO1447" s="24"/>
    </row>
    <row r="1448" spans="11:41" hidden="1" x14ac:dyDescent="0.25"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  <c r="AA1448" s="24"/>
      <c r="AB1448" s="24"/>
      <c r="AC1448" s="24"/>
      <c r="AD1448" s="24"/>
      <c r="AE1448" s="24"/>
      <c r="AF1448" s="24"/>
      <c r="AG1448" s="24"/>
      <c r="AH1448" s="24"/>
      <c r="AI1448" s="24"/>
      <c r="AJ1448" s="24"/>
      <c r="AK1448" s="24"/>
      <c r="AL1448" s="24"/>
      <c r="AM1448" s="24"/>
      <c r="AN1448" s="24"/>
      <c r="AO1448" s="24"/>
    </row>
    <row r="1449" spans="11:41" hidden="1" x14ac:dyDescent="0.25"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  <c r="AL1449" s="24"/>
      <c r="AM1449" s="24"/>
      <c r="AN1449" s="24"/>
      <c r="AO1449" s="24"/>
    </row>
    <row r="1450" spans="11:41" hidden="1" x14ac:dyDescent="0.25"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  <c r="AL1450" s="24"/>
      <c r="AM1450" s="24"/>
      <c r="AN1450" s="24"/>
      <c r="AO1450" s="24"/>
    </row>
  </sheetData>
  <sheetProtection algorithmName="SHA-512" hashValue="NaM9TXK0pjfj/KQWkm4pHw3xlT9MmY9Fw98ggqu8/D79agjR1+AvFtH6ZQXuQjpv9ek9wCN6Yd6EbfUEVS4ECA==" saltValue="ZFNCS/USTo9BnjrTlUWY6A==" spinCount="100000" sheet="1" objects="1" scenarios="1"/>
  <mergeCells count="1">
    <mergeCell ref="B2:C3"/>
  </mergeCells>
  <dataValidations count="1">
    <dataValidation type="custom" allowBlank="1" showInputMessage="1" showErrorMessage="1" sqref="B14:C14" xr:uid="{A4AEE2C1-C2BF-42CF-A16E-F12AFB57241E}">
      <formula1>"*"""""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BC9083-8018-481C-A394-5B59570ED995}">
          <x14:formula1>
            <xm:f>Sheet2!$A$2:$A$4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1B28-70EA-42AD-BB12-6F4832C93FCE}">
  <dimension ref="A1:H47"/>
  <sheetViews>
    <sheetView workbookViewId="0">
      <selection activeCell="J18" sqref="J18"/>
    </sheetView>
  </sheetViews>
  <sheetFormatPr defaultRowHeight="15" x14ac:dyDescent="0.25"/>
  <cols>
    <col min="1" max="1" width="14.5703125" bestFit="1" customWidth="1"/>
    <col min="2" max="2" width="8.7109375" bestFit="1" customWidth="1"/>
    <col min="6" max="6" width="20.42578125" bestFit="1" customWidth="1"/>
  </cols>
  <sheetData>
    <row r="1" spans="1:8" x14ac:dyDescent="0.25">
      <c r="A1" s="8"/>
      <c r="B1" s="8"/>
    </row>
    <row r="2" spans="1:8" x14ac:dyDescent="0.25">
      <c r="A2" s="8"/>
      <c r="B2" s="8"/>
    </row>
    <row r="3" spans="1:8" x14ac:dyDescent="0.25">
      <c r="A3" s="8" t="s">
        <v>9</v>
      </c>
      <c r="B3" s="8"/>
    </row>
    <row r="4" spans="1:8" x14ac:dyDescent="0.25">
      <c r="A4" s="8" t="s">
        <v>10</v>
      </c>
      <c r="B4" s="8"/>
    </row>
    <row r="5" spans="1:8" x14ac:dyDescent="0.25">
      <c r="A5" s="8"/>
      <c r="B5" s="8"/>
    </row>
    <row r="6" spans="1:8" x14ac:dyDescent="0.25">
      <c r="A6" s="8"/>
      <c r="B6" s="8"/>
    </row>
    <row r="7" spans="1:8" x14ac:dyDescent="0.25">
      <c r="A7" s="9">
        <v>3.2000000000000001E-2</v>
      </c>
      <c r="B7" s="10"/>
      <c r="C7" s="8"/>
      <c r="D7" s="8"/>
      <c r="E7" s="8"/>
      <c r="F7" s="8"/>
      <c r="G7" s="8"/>
      <c r="H7" s="8"/>
    </row>
    <row r="8" spans="1:8" x14ac:dyDescent="0.25">
      <c r="A8" s="9">
        <v>0.04</v>
      </c>
      <c r="B8" s="10"/>
      <c r="C8" s="8"/>
      <c r="D8" s="8"/>
      <c r="E8" s="8"/>
      <c r="F8" s="8"/>
      <c r="G8" s="8"/>
      <c r="H8" s="8"/>
    </row>
    <row r="9" spans="1:8" x14ac:dyDescent="0.25">
      <c r="A9" s="9">
        <v>4.2500000000000003E-2</v>
      </c>
      <c r="B9" s="10"/>
      <c r="C9" s="8"/>
      <c r="D9" s="8"/>
      <c r="E9" s="8"/>
      <c r="F9" s="8"/>
      <c r="G9" s="17"/>
      <c r="H9" s="8"/>
    </row>
    <row r="10" spans="1:8" x14ac:dyDescent="0.25">
      <c r="A10" s="10"/>
      <c r="B10" s="10"/>
      <c r="C10" s="8"/>
      <c r="D10" s="8"/>
      <c r="E10" s="8"/>
      <c r="F10" s="8"/>
      <c r="G10" s="8"/>
      <c r="H10" s="8"/>
    </row>
    <row r="11" spans="1:8" x14ac:dyDescent="0.25">
      <c r="A11" s="10"/>
      <c r="B11" s="10"/>
      <c r="C11" s="8"/>
      <c r="D11" s="8"/>
      <c r="E11" s="8"/>
      <c r="F11" s="8"/>
      <c r="G11" s="8"/>
      <c r="H11" s="8"/>
    </row>
    <row r="12" spans="1:8" x14ac:dyDescent="0.25">
      <c r="A12" s="10"/>
      <c r="B12" s="10"/>
      <c r="C12" s="8"/>
      <c r="D12" s="8"/>
      <c r="E12" s="8"/>
      <c r="F12" s="8"/>
      <c r="G12" s="8"/>
      <c r="H12" s="8"/>
    </row>
    <row r="13" spans="1:8" x14ac:dyDescent="0.25">
      <c r="A13" s="10"/>
      <c r="B13" s="10"/>
      <c r="C13" s="8"/>
      <c r="D13" s="8"/>
      <c r="E13" s="8"/>
      <c r="F13" s="8"/>
      <c r="G13" s="8"/>
      <c r="H13" s="8"/>
    </row>
    <row r="14" spans="1:8" x14ac:dyDescent="0.25">
      <c r="A14" s="10"/>
      <c r="B14" s="10"/>
      <c r="C14" s="8"/>
      <c r="D14" s="8"/>
      <c r="E14" s="8"/>
      <c r="F14" s="8"/>
      <c r="G14" s="8"/>
      <c r="H14" s="8"/>
    </row>
    <row r="15" spans="1:8" x14ac:dyDescent="0.25">
      <c r="A15" s="10"/>
      <c r="B15" s="10"/>
      <c r="C15" s="8"/>
      <c r="D15" s="8"/>
      <c r="E15" s="8"/>
      <c r="F15" s="8"/>
      <c r="G15" s="8"/>
      <c r="H15" s="8"/>
    </row>
    <row r="16" spans="1:8" x14ac:dyDescent="0.25">
      <c r="A16" s="18"/>
      <c r="B16" s="18"/>
      <c r="C16" s="8"/>
      <c r="D16" s="8"/>
      <c r="E16" s="8"/>
      <c r="F16" s="8"/>
      <c r="G16" s="8"/>
      <c r="H16" s="8"/>
    </row>
    <row r="17" spans="1:8" x14ac:dyDescent="0.25">
      <c r="A17" s="18" t="s">
        <v>3</v>
      </c>
      <c r="B17" s="19">
        <f>IF(Sheet1!C8="Conventional",3.2%,4.25%)</f>
        <v>4.2500000000000003E-2</v>
      </c>
      <c r="C17" s="8"/>
      <c r="D17" s="8"/>
      <c r="E17" s="8"/>
      <c r="F17" s="8"/>
      <c r="G17" s="8"/>
      <c r="H17" s="8"/>
    </row>
    <row r="18" spans="1:8" x14ac:dyDescent="0.25">
      <c r="A18" s="20"/>
      <c r="B18" s="18"/>
      <c r="C18" s="8"/>
      <c r="D18" s="8"/>
      <c r="E18" s="8"/>
      <c r="F18" s="8">
        <f>B23+300-B27</f>
        <v>4469.9999999999982</v>
      </c>
      <c r="G18" s="8"/>
      <c r="H18" s="8"/>
    </row>
    <row r="19" spans="1:8" x14ac:dyDescent="0.25">
      <c r="A19" s="18" t="s">
        <v>4</v>
      </c>
      <c r="B19" s="21">
        <f>100%-B17</f>
        <v>0.95750000000000002</v>
      </c>
      <c r="C19" s="8"/>
      <c r="D19" s="8"/>
      <c r="E19" s="8"/>
      <c r="F19" s="8"/>
      <c r="G19" s="8"/>
      <c r="H19" s="8"/>
    </row>
    <row r="20" spans="1:8" x14ac:dyDescent="0.25">
      <c r="A20" s="18"/>
      <c r="B20" s="18"/>
      <c r="C20" s="8"/>
      <c r="D20" s="8"/>
      <c r="E20" s="8"/>
      <c r="F20" s="8"/>
      <c r="G20" s="8"/>
      <c r="H20" s="8"/>
    </row>
    <row r="21" spans="1:8" x14ac:dyDescent="0.25">
      <c r="A21" s="18" t="s">
        <v>5</v>
      </c>
      <c r="B21" s="18">
        <v>1295</v>
      </c>
      <c r="C21" s="8"/>
      <c r="D21" s="8"/>
      <c r="E21" s="8"/>
      <c r="F21" s="8">
        <f>B23+300-B29</f>
        <v>5019.9999999999982</v>
      </c>
      <c r="G21" s="8"/>
      <c r="H21" s="8"/>
    </row>
    <row r="22" spans="1:8" x14ac:dyDescent="0.25">
      <c r="A22" s="18"/>
      <c r="B22" s="18"/>
      <c r="C22" s="8"/>
      <c r="D22" s="8"/>
      <c r="E22" s="8"/>
      <c r="F22" s="8"/>
      <c r="G22" s="8"/>
      <c r="H22" s="8"/>
    </row>
    <row r="23" spans="1:8" x14ac:dyDescent="0.25">
      <c r="A23" s="18" t="s">
        <v>6</v>
      </c>
      <c r="B23" s="18">
        <f>((Sheet1!C6-B19)*Sheet1!C4)+B21</f>
        <v>5544.9999999999982</v>
      </c>
      <c r="C23" s="8"/>
      <c r="D23" s="8"/>
      <c r="E23" s="8"/>
      <c r="F23" s="8"/>
      <c r="G23" s="8"/>
      <c r="H23" s="8"/>
    </row>
    <row r="24" spans="1:8" x14ac:dyDescent="0.25">
      <c r="A24" s="18"/>
      <c r="B24" s="18"/>
      <c r="C24" s="8"/>
      <c r="D24" s="8"/>
      <c r="E24" s="8"/>
      <c r="F24" s="22">
        <f>((5000+B27)/Sheet1!C4)+B19</f>
        <v>1.02125</v>
      </c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18"/>
      <c r="B26" s="18"/>
      <c r="C26" s="8"/>
      <c r="D26" s="8"/>
      <c r="E26" s="8"/>
      <c r="F26" s="8"/>
      <c r="G26" s="8"/>
      <c r="H26" s="8"/>
    </row>
    <row r="27" spans="1:8" x14ac:dyDescent="0.25">
      <c r="A27" s="18" t="s">
        <v>8</v>
      </c>
      <c r="B27" s="18">
        <f>(1.25%*Sheet1!C4)*1.1</f>
        <v>1375</v>
      </c>
      <c r="C27" s="8"/>
      <c r="D27" s="8"/>
      <c r="E27" s="8"/>
      <c r="F27" s="8"/>
      <c r="G27" s="8"/>
      <c r="H27" s="8"/>
    </row>
    <row r="28" spans="1:8" x14ac:dyDescent="0.25">
      <c r="A28" s="18"/>
      <c r="B28" s="18"/>
      <c r="C28" s="8"/>
      <c r="D28" s="8"/>
      <c r="E28" s="8"/>
      <c r="F28" s="8"/>
      <c r="G28" s="8"/>
      <c r="H28" s="8"/>
    </row>
    <row r="29" spans="1:8" x14ac:dyDescent="0.25">
      <c r="A29" s="18" t="s">
        <v>8</v>
      </c>
      <c r="B29" s="18">
        <f>(0.75%*Sheet1!C4)*1.1</f>
        <v>825.00000000000011</v>
      </c>
      <c r="C29" s="8"/>
      <c r="D29" s="8"/>
      <c r="E29" s="8"/>
      <c r="F29" s="8" t="s">
        <v>12</v>
      </c>
      <c r="G29" s="8">
        <f>B21+B23-B29</f>
        <v>6014.9999999999982</v>
      </c>
      <c r="H29" s="8"/>
    </row>
    <row r="30" spans="1:8" x14ac:dyDescent="0.25">
      <c r="A30" s="18"/>
      <c r="B30" s="18"/>
      <c r="C30" s="8"/>
      <c r="D30" s="8"/>
      <c r="E30" s="8"/>
      <c r="F30" s="8"/>
      <c r="G30" s="8"/>
      <c r="H30" s="8"/>
    </row>
    <row r="31" spans="1:8" x14ac:dyDescent="0.25">
      <c r="A31" s="10"/>
      <c r="B31" s="10"/>
      <c r="C31" s="8"/>
      <c r="D31" s="8"/>
      <c r="E31" s="8"/>
      <c r="F31" s="8"/>
      <c r="G31" s="8"/>
      <c r="H31" s="8"/>
    </row>
    <row r="32" spans="1:8" x14ac:dyDescent="0.25">
      <c r="A32" s="11"/>
      <c r="B32" s="11"/>
      <c r="C32" s="12"/>
    </row>
    <row r="33" spans="1:3" x14ac:dyDescent="0.25">
      <c r="A33" s="11"/>
      <c r="B33" s="11"/>
      <c r="C33" s="12"/>
    </row>
    <row r="34" spans="1:3" x14ac:dyDescent="0.25">
      <c r="A34" s="12"/>
      <c r="B34" s="12"/>
      <c r="C34" s="12"/>
    </row>
    <row r="35" spans="1:3" x14ac:dyDescent="0.25">
      <c r="A35" s="12"/>
      <c r="B35" s="12"/>
      <c r="C35" s="12"/>
    </row>
    <row r="36" spans="1:3" x14ac:dyDescent="0.25">
      <c r="A36" s="12"/>
      <c r="B36" s="12"/>
      <c r="C36" s="12"/>
    </row>
    <row r="37" spans="1:3" x14ac:dyDescent="0.25">
      <c r="A37" s="12"/>
      <c r="B37" s="12"/>
      <c r="C37" s="12"/>
    </row>
    <row r="38" spans="1:3" x14ac:dyDescent="0.25">
      <c r="A38" s="12"/>
      <c r="B38" s="12"/>
      <c r="C38" s="12"/>
    </row>
    <row r="39" spans="1:3" x14ac:dyDescent="0.25">
      <c r="A39" s="12"/>
      <c r="B39" s="12"/>
      <c r="C39" s="12"/>
    </row>
    <row r="40" spans="1:3" x14ac:dyDescent="0.25">
      <c r="A40" s="12"/>
      <c r="B40" s="12"/>
      <c r="C40" s="12"/>
    </row>
    <row r="41" spans="1:3" x14ac:dyDescent="0.25">
      <c r="A41" s="12"/>
      <c r="B41" s="12"/>
      <c r="C41" s="12"/>
    </row>
    <row r="42" spans="1:3" x14ac:dyDescent="0.25">
      <c r="A42" s="12"/>
      <c r="B42" s="12"/>
      <c r="C42" s="12"/>
    </row>
    <row r="43" spans="1:3" x14ac:dyDescent="0.25">
      <c r="A43" s="12"/>
      <c r="B43" s="12"/>
      <c r="C43" s="12"/>
    </row>
    <row r="44" spans="1:3" x14ac:dyDescent="0.25">
      <c r="A44" s="12"/>
      <c r="B44" s="12"/>
      <c r="C44" s="12"/>
    </row>
    <row r="45" spans="1:3" x14ac:dyDescent="0.25">
      <c r="A45" s="12"/>
      <c r="B45" s="12"/>
      <c r="C45" s="12"/>
    </row>
    <row r="46" spans="1:3" x14ac:dyDescent="0.25">
      <c r="A46" s="12"/>
      <c r="B46" s="12"/>
      <c r="C46" s="12"/>
    </row>
    <row r="47" spans="1:3" x14ac:dyDescent="0.25">
      <c r="A47" s="12"/>
      <c r="B47" s="12"/>
      <c r="C47" s="12"/>
    </row>
  </sheetData>
  <dataValidations count="1">
    <dataValidation type="custom" allowBlank="1" showInputMessage="1" showErrorMessage="1" sqref="A3:B6 A7:I33" xr:uid="{A4AEE2C1-C2BF-42CF-A16E-F12AFB57241E}">
      <formula1>"*"""""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2020-06-23T16:43:08Z</dcterms:created>
  <dcterms:modified xsi:type="dcterms:W3CDTF">2020-10-03T21:59:06Z</dcterms:modified>
</cp:coreProperties>
</file>